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myhse-my.sharepoint.com/personal/ingemar_persson_myh_se/Documents/Dokument/"/>
    </mc:Choice>
  </mc:AlternateContent>
  <xr:revisionPtr revIDLastSave="6" documentId="8_{A21D5D72-A9ED-41D8-A86E-25767CD70D7A}" xr6:coauthVersionLast="47" xr6:coauthVersionMax="47" xr10:uidLastSave="{44F97EFB-84AB-47A7-901B-8D2633BBACA6}"/>
  <bookViews>
    <workbookView xWindow="-120" yWindow="-120" windowWidth="29040" windowHeight="15720" tabRatio="1000" xr2:uid="{00000000-000D-0000-FFFF-FFFF00000000}"/>
  </bookViews>
  <sheets>
    <sheet name="Instruktion " sheetId="32" r:id="rId1"/>
    <sheet name="Genomströmning" sheetId="35" r:id="rId2"/>
    <sheet name="Inför start" sheetId="22" r:id="rId3"/>
    <sheet name="Utbildningsanordnare" sheetId="24" r:id="rId4"/>
    <sheet name="Ledningsgrupp" sheetId="23" r:id="rId5"/>
    <sheet name="Undervisande personal" sheetId="25" r:id="rId6"/>
    <sheet name="Pedagogik o studerande" sheetId="27" r:id="rId7"/>
    <sheet name="Lärande i arbete - LIA" sheetId="28" r:id="rId8"/>
    <sheet name="LIA-handledare" sheetId="29" r:id="rId9"/>
    <sheet name="Systematiskt kvalitetsarbete" sheetId="26" r:id="rId10"/>
    <sheet name="Demokrati o jämställdhet" sheetId="30" r:id="rId11"/>
    <sheet name="Sammanfattning" sheetId="31" r:id="rId12"/>
    <sheet name="Handlingsplan" sheetId="33" r:id="rId13"/>
    <sheet name="Data" sheetId="14" state="hidden" r:id="rId14"/>
  </sheets>
  <definedNames>
    <definedName name="_xlnm._FilterDatabase" localSheetId="12" hidden="1">Handlingsplan!$A$17:$D$41</definedName>
    <definedName name="_xlnm.Print_Area" localSheetId="10">'Demokrati o jämställdhet'!$B$2:$D$38</definedName>
    <definedName name="_xlnm.Print_Area" localSheetId="1">Genomströmning!$O$8:$AF$38</definedName>
    <definedName name="_xlnm.Print_Area" localSheetId="12">Tabell2[[#All],[Områdesdel]:[Övriga kommentarer]]</definedName>
    <definedName name="_xlnm.Print_Area" localSheetId="2">'Inför start'!$B$2:$D$38</definedName>
    <definedName name="_xlnm.Print_Area" localSheetId="0">'Instruktion '!$B$2:$D$51</definedName>
    <definedName name="_xlnm.Print_Area" localSheetId="4">Ledningsgrupp!$B$2:$D$49</definedName>
    <definedName name="_xlnm.Print_Area" localSheetId="8">'LIA-handledare'!$B$2:$D$39</definedName>
    <definedName name="_xlnm.Print_Area" localSheetId="7">'Lärande i arbete - LIA'!$B$2:$D$40</definedName>
    <definedName name="_xlnm.Print_Area" localSheetId="6">'Pedagogik o studerande'!$B$2:$D$48</definedName>
    <definedName name="_xlnm.Print_Area" localSheetId="11">Sammanfattning!$B$2:$F$28</definedName>
    <definedName name="_xlnm.Print_Area" localSheetId="9">'Systematiskt kvalitetsarbete'!$B$2:$D$44</definedName>
    <definedName name="_xlnm.Print_Area" localSheetId="5">'Undervisande personal'!$B$2:$D$35</definedName>
    <definedName name="_xlnm.Print_Area" localSheetId="3">Utbildningsanordnare!$B$2:$D$43</definedName>
    <definedName name="_xlnm.Print_Titles" localSheetId="12">Handlingsplan!$A:$A,Handlingsplan!$17:$17</definedName>
    <definedName name="Utsnitt_Prioritet">#N/A</definedName>
    <definedName name="Utsnitt_Svar">#N/A</definedName>
    <definedName name="Utsnitt_Visa_Planerade_åtgärder">#N/A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5"/>
        <x14:slicerCache r:id="rId16"/>
        <x14:slicerCache r:id="rId1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6" i="35" l="1"/>
  <c r="L56" i="35"/>
  <c r="K56" i="35"/>
  <c r="J56" i="35"/>
  <c r="I56" i="35"/>
  <c r="H56" i="35"/>
  <c r="G56" i="35"/>
  <c r="F56" i="35"/>
  <c r="E56" i="35"/>
  <c r="M55" i="35"/>
  <c r="L55" i="35"/>
  <c r="K55" i="35"/>
  <c r="J55" i="35"/>
  <c r="I55" i="35"/>
  <c r="H55" i="35"/>
  <c r="G55" i="35"/>
  <c r="F55" i="35"/>
  <c r="E55" i="35"/>
  <c r="M54" i="35"/>
  <c r="L54" i="35"/>
  <c r="K54" i="35"/>
  <c r="J54" i="35"/>
  <c r="I54" i="35"/>
  <c r="H54" i="35"/>
  <c r="G54" i="35"/>
  <c r="F54" i="35"/>
  <c r="E54" i="35"/>
  <c r="D25" i="35"/>
  <c r="E25" i="35"/>
  <c r="W2" i="35"/>
  <c r="D74" i="33"/>
  <c r="D75" i="33"/>
  <c r="D76" i="33"/>
  <c r="M76" i="33" s="1"/>
  <c r="D77" i="33"/>
  <c r="C76" i="33"/>
  <c r="C74" i="33"/>
  <c r="B76" i="33"/>
  <c r="A76" i="33"/>
  <c r="A74" i="33"/>
  <c r="B74" i="33"/>
  <c r="M74" i="33"/>
  <c r="G2" i="24"/>
  <c r="D56" i="35" l="1"/>
  <c r="D55" i="35"/>
  <c r="D54" i="35"/>
  <c r="D52" i="35"/>
  <c r="D53" i="35"/>
  <c r="I25" i="35" l="1"/>
  <c r="F25" i="35"/>
  <c r="G25" i="35"/>
  <c r="H25" i="35"/>
  <c r="J25" i="35"/>
  <c r="K25" i="35"/>
  <c r="L25" i="35"/>
  <c r="M25" i="35"/>
  <c r="O8" i="35"/>
  <c r="G2" i="22"/>
  <c r="G2" i="29"/>
  <c r="E53" i="35"/>
  <c r="F53" i="35"/>
  <c r="G53" i="35"/>
  <c r="H53" i="35"/>
  <c r="I53" i="35"/>
  <c r="J53" i="35"/>
  <c r="K53" i="35"/>
  <c r="L53" i="35"/>
  <c r="M53" i="35"/>
  <c r="E52" i="35"/>
  <c r="F52" i="35"/>
  <c r="G52" i="35"/>
  <c r="H52" i="35"/>
  <c r="I52" i="35"/>
  <c r="J52" i="35"/>
  <c r="K52" i="35"/>
  <c r="L52" i="35"/>
  <c r="M52" i="35"/>
  <c r="M51" i="35" l="1"/>
  <c r="L51" i="35"/>
  <c r="K51" i="35"/>
  <c r="J51" i="35"/>
  <c r="I51" i="35"/>
  <c r="H51" i="35"/>
  <c r="G51" i="35"/>
  <c r="F51" i="35"/>
  <c r="E51" i="35"/>
  <c r="D51" i="35"/>
  <c r="M30" i="35"/>
  <c r="L30" i="35"/>
  <c r="K30" i="35"/>
  <c r="J30" i="35"/>
  <c r="I30" i="35"/>
  <c r="H30" i="35"/>
  <c r="G30" i="35"/>
  <c r="F30" i="35"/>
  <c r="E30" i="35"/>
  <c r="D30" i="35"/>
  <c r="M19" i="35"/>
  <c r="L19" i="35"/>
  <c r="K19" i="35"/>
  <c r="J19" i="35"/>
  <c r="I19" i="35"/>
  <c r="H19" i="35"/>
  <c r="G19" i="35"/>
  <c r="F19" i="35"/>
  <c r="E19" i="35"/>
  <c r="D19" i="35"/>
  <c r="B166" i="33"/>
  <c r="C166" i="33"/>
  <c r="D166" i="33"/>
  <c r="M166" i="33" s="1"/>
  <c r="B167" i="33"/>
  <c r="C167" i="33"/>
  <c r="D167" i="33"/>
  <c r="M167" i="33" s="1"/>
  <c r="B168" i="33"/>
  <c r="C168" i="33"/>
  <c r="D168" i="33"/>
  <c r="M168" i="33" s="1"/>
  <c r="B169" i="33"/>
  <c r="C169" i="33"/>
  <c r="D169" i="33"/>
  <c r="M169" i="33" s="1"/>
  <c r="B170" i="33"/>
  <c r="C170" i="33"/>
  <c r="D170" i="33"/>
  <c r="M170" i="33" s="1"/>
  <c r="D165" i="33"/>
  <c r="M165" i="33" s="1"/>
  <c r="C165" i="33"/>
  <c r="B165" i="33"/>
  <c r="A166" i="33"/>
  <c r="A167" i="33"/>
  <c r="A168" i="33"/>
  <c r="B158" i="33"/>
  <c r="C158" i="33"/>
  <c r="D158" i="33"/>
  <c r="M158" i="33" s="1"/>
  <c r="B159" i="33"/>
  <c r="C159" i="33"/>
  <c r="D159" i="33"/>
  <c r="M159" i="33" s="1"/>
  <c r="B160" i="33"/>
  <c r="C160" i="33"/>
  <c r="D160" i="33"/>
  <c r="M160" i="33" s="1"/>
  <c r="B161" i="33"/>
  <c r="C161" i="33"/>
  <c r="D161" i="33"/>
  <c r="M161" i="33" s="1"/>
  <c r="B162" i="33"/>
  <c r="C162" i="33"/>
  <c r="D162" i="33"/>
  <c r="M162" i="33" s="1"/>
  <c r="B163" i="33"/>
  <c r="C163" i="33"/>
  <c r="D163" i="33"/>
  <c r="M163" i="33" s="1"/>
  <c r="B164" i="33"/>
  <c r="C164" i="33"/>
  <c r="D164" i="33"/>
  <c r="M164" i="33" s="1"/>
  <c r="B153" i="33"/>
  <c r="C153" i="33"/>
  <c r="D153" i="33"/>
  <c r="M153" i="33" s="1"/>
  <c r="B154" i="33"/>
  <c r="C154" i="33"/>
  <c r="D154" i="33"/>
  <c r="M154" i="33" s="1"/>
  <c r="B155" i="33"/>
  <c r="C155" i="33"/>
  <c r="D155" i="33"/>
  <c r="M155" i="33" s="1"/>
  <c r="B156" i="33"/>
  <c r="C156" i="33"/>
  <c r="D156" i="33"/>
  <c r="M156" i="33" s="1"/>
  <c r="D152" i="33"/>
  <c r="M152" i="33" s="1"/>
  <c r="C152" i="33"/>
  <c r="B152" i="33"/>
  <c r="B146" i="33"/>
  <c r="C146" i="33"/>
  <c r="D146" i="33"/>
  <c r="M146" i="33" s="1"/>
  <c r="B147" i="33"/>
  <c r="C147" i="33"/>
  <c r="D147" i="33"/>
  <c r="M147" i="33" s="1"/>
  <c r="B148" i="33"/>
  <c r="C148" i="33"/>
  <c r="D148" i="33"/>
  <c r="M148" i="33" s="1"/>
  <c r="B149" i="33"/>
  <c r="C149" i="33"/>
  <c r="D149" i="33"/>
  <c r="M149" i="33" s="1"/>
  <c r="B150" i="33"/>
  <c r="C150" i="33"/>
  <c r="D150" i="33"/>
  <c r="M150" i="33" s="1"/>
  <c r="B151" i="33"/>
  <c r="C151" i="33"/>
  <c r="D151" i="33"/>
  <c r="M151" i="33" s="1"/>
  <c r="B141" i="33"/>
  <c r="C141" i="33"/>
  <c r="D141" i="33"/>
  <c r="M141" i="33" s="1"/>
  <c r="B142" i="33"/>
  <c r="C142" i="33"/>
  <c r="D142" i="33"/>
  <c r="M142" i="33" s="1"/>
  <c r="B143" i="33"/>
  <c r="C143" i="33"/>
  <c r="D143" i="33"/>
  <c r="M143" i="33" s="1"/>
  <c r="B144" i="33"/>
  <c r="C144" i="33"/>
  <c r="D144" i="33"/>
  <c r="M144" i="33" s="1"/>
  <c r="D139" i="33"/>
  <c r="M139" i="33" s="1"/>
  <c r="C139" i="33"/>
  <c r="B139" i="33"/>
  <c r="D138" i="33"/>
  <c r="M138" i="33" s="1"/>
  <c r="C138" i="33"/>
  <c r="B138" i="33"/>
  <c r="D137" i="33"/>
  <c r="M137" i="33" s="1"/>
  <c r="C137" i="33"/>
  <c r="B137" i="33"/>
  <c r="D136" i="33"/>
  <c r="M136" i="33" s="1"/>
  <c r="C136" i="33"/>
  <c r="B136" i="33"/>
  <c r="B130" i="33"/>
  <c r="C130" i="33"/>
  <c r="D130" i="33"/>
  <c r="M130" i="33" s="1"/>
  <c r="B131" i="33"/>
  <c r="C131" i="33"/>
  <c r="D131" i="33"/>
  <c r="M131" i="33" s="1"/>
  <c r="B132" i="33"/>
  <c r="C132" i="33"/>
  <c r="D132" i="33"/>
  <c r="M132" i="33" s="1"/>
  <c r="B133" i="33"/>
  <c r="C133" i="33"/>
  <c r="D133" i="33"/>
  <c r="M133" i="33" s="1"/>
  <c r="B134" i="33"/>
  <c r="C134" i="33"/>
  <c r="D134" i="33"/>
  <c r="M134" i="33" s="1"/>
  <c r="B135" i="33"/>
  <c r="C135" i="33"/>
  <c r="D135" i="33"/>
  <c r="M135" i="33" s="1"/>
  <c r="B126" i="33"/>
  <c r="C126" i="33"/>
  <c r="D126" i="33"/>
  <c r="M126" i="33" s="1"/>
  <c r="B127" i="33"/>
  <c r="C127" i="33"/>
  <c r="D127" i="33"/>
  <c r="M127" i="33" s="1"/>
  <c r="B128" i="33"/>
  <c r="C128" i="33"/>
  <c r="D128" i="33"/>
  <c r="M128" i="33" s="1"/>
  <c r="D125" i="33"/>
  <c r="M125" i="33" s="1"/>
  <c r="C125" i="33"/>
  <c r="B125" i="33"/>
  <c r="B116" i="33"/>
  <c r="C116" i="33"/>
  <c r="D116" i="33"/>
  <c r="M116" i="33" s="1"/>
  <c r="B117" i="33"/>
  <c r="C117" i="33"/>
  <c r="D117" i="33"/>
  <c r="M117" i="33" s="1"/>
  <c r="B118" i="33"/>
  <c r="C118" i="33"/>
  <c r="D118" i="33"/>
  <c r="M118" i="33" s="1"/>
  <c r="B119" i="33"/>
  <c r="C119" i="33"/>
  <c r="D119" i="33"/>
  <c r="M119" i="33" s="1"/>
  <c r="B120" i="33"/>
  <c r="C120" i="33"/>
  <c r="D120" i="33"/>
  <c r="M120" i="33" s="1"/>
  <c r="B121" i="33"/>
  <c r="C121" i="33"/>
  <c r="D121" i="33"/>
  <c r="M121" i="33" s="1"/>
  <c r="B122" i="33"/>
  <c r="C122" i="33"/>
  <c r="D122" i="33"/>
  <c r="M122" i="33" s="1"/>
  <c r="B123" i="33"/>
  <c r="C123" i="33"/>
  <c r="D123" i="33"/>
  <c r="M123" i="33" s="1"/>
  <c r="B124" i="33"/>
  <c r="C124" i="33"/>
  <c r="D124" i="33"/>
  <c r="M124" i="33" s="1"/>
  <c r="B104" i="33"/>
  <c r="C104" i="33"/>
  <c r="D104" i="33"/>
  <c r="M104" i="33" s="1"/>
  <c r="B105" i="33"/>
  <c r="C105" i="33"/>
  <c r="D105" i="33"/>
  <c r="M105" i="33" s="1"/>
  <c r="B106" i="33"/>
  <c r="C106" i="33"/>
  <c r="D106" i="33"/>
  <c r="M106" i="33" s="1"/>
  <c r="B107" i="33"/>
  <c r="C107" i="33"/>
  <c r="D107" i="33"/>
  <c r="M107" i="33" s="1"/>
  <c r="B108" i="33"/>
  <c r="C108" i="33"/>
  <c r="D108" i="33"/>
  <c r="M108" i="33" s="1"/>
  <c r="B109" i="33"/>
  <c r="C109" i="33"/>
  <c r="D109" i="33"/>
  <c r="M109" i="33" s="1"/>
  <c r="B110" i="33"/>
  <c r="C110" i="33"/>
  <c r="D110" i="33"/>
  <c r="M110" i="33" s="1"/>
  <c r="B111" i="33"/>
  <c r="C111" i="33"/>
  <c r="D111" i="33"/>
  <c r="M111" i="33" s="1"/>
  <c r="B112" i="33"/>
  <c r="C112" i="33"/>
  <c r="D112" i="33"/>
  <c r="M112" i="33" s="1"/>
  <c r="B113" i="33"/>
  <c r="C113" i="33"/>
  <c r="D113" i="33"/>
  <c r="M113" i="33" s="1"/>
  <c r="B114" i="33"/>
  <c r="C114" i="33"/>
  <c r="D114" i="33"/>
  <c r="M114" i="33" s="1"/>
  <c r="D103" i="33"/>
  <c r="M103" i="33" s="1"/>
  <c r="C103" i="33"/>
  <c r="B103" i="33"/>
  <c r="B91" i="33"/>
  <c r="C91" i="33"/>
  <c r="D91" i="33"/>
  <c r="M91" i="33" s="1"/>
  <c r="B92" i="33"/>
  <c r="C92" i="33"/>
  <c r="D92" i="33"/>
  <c r="M92" i="33" s="1"/>
  <c r="B93" i="33"/>
  <c r="C93" i="33"/>
  <c r="D93" i="33"/>
  <c r="M93" i="33" s="1"/>
  <c r="B94" i="33"/>
  <c r="C94" i="33"/>
  <c r="D94" i="33"/>
  <c r="M94" i="33" s="1"/>
  <c r="B95" i="33"/>
  <c r="C95" i="33"/>
  <c r="D95" i="33"/>
  <c r="M95" i="33" s="1"/>
  <c r="B96" i="33"/>
  <c r="C96" i="33"/>
  <c r="D96" i="33"/>
  <c r="M96" i="33" s="1"/>
  <c r="B97" i="33"/>
  <c r="C97" i="33"/>
  <c r="D97" i="33"/>
  <c r="M97" i="33" s="1"/>
  <c r="B98" i="33"/>
  <c r="C98" i="33"/>
  <c r="D98" i="33"/>
  <c r="M98" i="33" s="1"/>
  <c r="B99" i="33"/>
  <c r="C99" i="33"/>
  <c r="D99" i="33"/>
  <c r="M99" i="33" s="1"/>
  <c r="B100" i="33"/>
  <c r="C100" i="33"/>
  <c r="D100" i="33"/>
  <c r="M100" i="33" s="1"/>
  <c r="B101" i="33"/>
  <c r="C101" i="33"/>
  <c r="D101" i="33"/>
  <c r="M101" i="33" s="1"/>
  <c r="B102" i="33"/>
  <c r="C102" i="33"/>
  <c r="D102" i="33"/>
  <c r="M102" i="33" s="1"/>
  <c r="B83" i="33"/>
  <c r="C83" i="33"/>
  <c r="D83" i="33"/>
  <c r="M83" i="33" s="1"/>
  <c r="B84" i="33"/>
  <c r="C84" i="33"/>
  <c r="D84" i="33"/>
  <c r="M84" i="33" s="1"/>
  <c r="B85" i="33"/>
  <c r="C85" i="33"/>
  <c r="D85" i="33"/>
  <c r="M85" i="33" s="1"/>
  <c r="B86" i="33"/>
  <c r="C86" i="33"/>
  <c r="D86" i="33"/>
  <c r="M86" i="33" s="1"/>
  <c r="B87" i="33"/>
  <c r="C87" i="33"/>
  <c r="D87" i="33"/>
  <c r="M87" i="33" s="1"/>
  <c r="B88" i="33"/>
  <c r="C88" i="33"/>
  <c r="D88" i="33"/>
  <c r="M88" i="33" s="1"/>
  <c r="B89" i="33"/>
  <c r="C89" i="33"/>
  <c r="D89" i="33"/>
  <c r="M89" i="33" s="1"/>
  <c r="B80" i="33"/>
  <c r="C80" i="33"/>
  <c r="D80" i="33"/>
  <c r="M80" i="33" s="1"/>
  <c r="B81" i="33"/>
  <c r="C81" i="33"/>
  <c r="D81" i="33"/>
  <c r="M81" i="33" s="1"/>
  <c r="B75" i="33"/>
  <c r="C75" i="33"/>
  <c r="M75" i="33"/>
  <c r="B77" i="33"/>
  <c r="C77" i="33"/>
  <c r="M77" i="33"/>
  <c r="B78" i="33"/>
  <c r="C78" i="33"/>
  <c r="D78" i="33"/>
  <c r="M78" i="33" s="1"/>
  <c r="D73" i="33"/>
  <c r="M73" i="33" s="1"/>
  <c r="C73" i="33"/>
  <c r="B73" i="33"/>
  <c r="B64" i="33"/>
  <c r="C64" i="33"/>
  <c r="D64" i="33"/>
  <c r="M64" i="33" s="1"/>
  <c r="B65" i="33"/>
  <c r="C65" i="33"/>
  <c r="D65" i="33"/>
  <c r="M65" i="33" s="1"/>
  <c r="B66" i="33"/>
  <c r="C66" i="33"/>
  <c r="D66" i="33"/>
  <c r="M66" i="33" s="1"/>
  <c r="B67" i="33"/>
  <c r="C67" i="33"/>
  <c r="D67" i="33"/>
  <c r="M67" i="33" s="1"/>
  <c r="B68" i="33"/>
  <c r="C68" i="33"/>
  <c r="D68" i="33"/>
  <c r="M68" i="33" s="1"/>
  <c r="B69" i="33"/>
  <c r="C69" i="33"/>
  <c r="D69" i="33"/>
  <c r="M69" i="33" s="1"/>
  <c r="B70" i="33"/>
  <c r="C70" i="33"/>
  <c r="D70" i="33"/>
  <c r="M70" i="33" s="1"/>
  <c r="B71" i="33"/>
  <c r="C71" i="33"/>
  <c r="D71" i="33"/>
  <c r="M71" i="33" s="1"/>
  <c r="B72" i="33"/>
  <c r="C72" i="33"/>
  <c r="D72" i="33"/>
  <c r="M72" i="33" s="1"/>
  <c r="D63" i="33"/>
  <c r="M63" i="33" s="1"/>
  <c r="C63" i="33"/>
  <c r="B63" i="33"/>
  <c r="B56" i="33"/>
  <c r="C56" i="33"/>
  <c r="D56" i="33"/>
  <c r="M56" i="33" s="1"/>
  <c r="B57" i="33"/>
  <c r="C57" i="33"/>
  <c r="D57" i="33"/>
  <c r="M57" i="33" s="1"/>
  <c r="B58" i="33"/>
  <c r="C58" i="33"/>
  <c r="D58" i="33"/>
  <c r="M58" i="33" s="1"/>
  <c r="B59" i="33"/>
  <c r="C59" i="33"/>
  <c r="D59" i="33"/>
  <c r="M59" i="33" s="1"/>
  <c r="B60" i="33"/>
  <c r="C60" i="33"/>
  <c r="D60" i="33"/>
  <c r="M60" i="33" s="1"/>
  <c r="B61" i="33"/>
  <c r="C61" i="33"/>
  <c r="D61" i="33"/>
  <c r="M61" i="33" s="1"/>
  <c r="B62" i="33"/>
  <c r="C62" i="33"/>
  <c r="D62" i="33"/>
  <c r="M62" i="33" s="1"/>
  <c r="B46" i="33"/>
  <c r="C46" i="33"/>
  <c r="D46" i="33"/>
  <c r="M46" i="33" s="1"/>
  <c r="B47" i="33"/>
  <c r="C47" i="33"/>
  <c r="D47" i="33"/>
  <c r="M47" i="33" s="1"/>
  <c r="B48" i="33"/>
  <c r="C48" i="33"/>
  <c r="D48" i="33"/>
  <c r="M48" i="33" s="1"/>
  <c r="B49" i="33"/>
  <c r="C49" i="33"/>
  <c r="D49" i="33"/>
  <c r="M49" i="33" s="1"/>
  <c r="B50" i="33"/>
  <c r="C50" i="33"/>
  <c r="D50" i="33"/>
  <c r="M50" i="33" s="1"/>
  <c r="B51" i="33"/>
  <c r="C51" i="33"/>
  <c r="D51" i="33"/>
  <c r="M51" i="33" s="1"/>
  <c r="B52" i="33"/>
  <c r="C52" i="33"/>
  <c r="D52" i="33"/>
  <c r="M52" i="33" s="1"/>
  <c r="B53" i="33"/>
  <c r="C53" i="33"/>
  <c r="D53" i="33"/>
  <c r="M53" i="33" s="1"/>
  <c r="B54" i="33"/>
  <c r="C54" i="33"/>
  <c r="D54" i="33"/>
  <c r="M54" i="33" s="1"/>
  <c r="B37" i="33"/>
  <c r="C37" i="33"/>
  <c r="D37" i="33"/>
  <c r="M37" i="33" s="1"/>
  <c r="B38" i="33"/>
  <c r="C38" i="33"/>
  <c r="D38" i="33"/>
  <c r="M38" i="33" s="1"/>
  <c r="B39" i="33"/>
  <c r="C39" i="33"/>
  <c r="D39" i="33"/>
  <c r="M39" i="33" s="1"/>
  <c r="B40" i="33"/>
  <c r="C40" i="33"/>
  <c r="D40" i="33"/>
  <c r="M40" i="33" s="1"/>
  <c r="B41" i="33"/>
  <c r="C41" i="33"/>
  <c r="D41" i="33"/>
  <c r="M41" i="33" s="1"/>
  <c r="B42" i="33"/>
  <c r="C42" i="33"/>
  <c r="D42" i="33"/>
  <c r="M42" i="33" s="1"/>
  <c r="B43" i="33"/>
  <c r="C43" i="33"/>
  <c r="D43" i="33"/>
  <c r="M43" i="33" s="1"/>
  <c r="B44" i="33"/>
  <c r="C44" i="33"/>
  <c r="D44" i="33"/>
  <c r="M44" i="33" s="1"/>
  <c r="B27" i="33"/>
  <c r="C27" i="33"/>
  <c r="D27" i="33"/>
  <c r="M27" i="33" s="1"/>
  <c r="B28" i="33"/>
  <c r="C28" i="33"/>
  <c r="D28" i="33"/>
  <c r="M28" i="33" s="1"/>
  <c r="B29" i="33"/>
  <c r="C29" i="33"/>
  <c r="D29" i="33"/>
  <c r="M29" i="33" s="1"/>
  <c r="B30" i="33"/>
  <c r="C30" i="33"/>
  <c r="D30" i="33"/>
  <c r="M30" i="33" s="1"/>
  <c r="B31" i="33"/>
  <c r="C31" i="33"/>
  <c r="D31" i="33"/>
  <c r="M31" i="33" s="1"/>
  <c r="B32" i="33"/>
  <c r="C32" i="33"/>
  <c r="D32" i="33"/>
  <c r="M32" i="33" s="1"/>
  <c r="B33" i="33"/>
  <c r="C33" i="33"/>
  <c r="D33" i="33"/>
  <c r="M33" i="33" s="1"/>
  <c r="B34" i="33"/>
  <c r="C34" i="33"/>
  <c r="D34" i="33"/>
  <c r="M34" i="33" s="1"/>
  <c r="B35" i="33"/>
  <c r="C35" i="33"/>
  <c r="D35" i="33"/>
  <c r="M35" i="33" s="1"/>
  <c r="D26" i="33"/>
  <c r="M26" i="33" s="1"/>
  <c r="C26" i="33"/>
  <c r="B26" i="33"/>
  <c r="B19" i="33"/>
  <c r="C19" i="33"/>
  <c r="D19" i="33"/>
  <c r="M19" i="33" s="1"/>
  <c r="B20" i="33"/>
  <c r="C20" i="33"/>
  <c r="D20" i="33"/>
  <c r="M20" i="33" s="1"/>
  <c r="B21" i="33"/>
  <c r="C21" i="33"/>
  <c r="D21" i="33"/>
  <c r="M21" i="33" s="1"/>
  <c r="B22" i="33"/>
  <c r="C22" i="33"/>
  <c r="D22" i="33"/>
  <c r="M22" i="33" s="1"/>
  <c r="B23" i="33"/>
  <c r="C23" i="33"/>
  <c r="D23" i="33"/>
  <c r="M23" i="33" s="1"/>
  <c r="B24" i="33"/>
  <c r="C24" i="33"/>
  <c r="D24" i="33"/>
  <c r="M24" i="33" s="1"/>
  <c r="B25" i="33"/>
  <c r="C25" i="33"/>
  <c r="D25" i="33"/>
  <c r="M25" i="33" s="1"/>
  <c r="A169" i="33"/>
  <c r="A170" i="33"/>
  <c r="A165" i="33"/>
  <c r="A158" i="33"/>
  <c r="A159" i="33"/>
  <c r="A160" i="33"/>
  <c r="A161" i="33"/>
  <c r="A162" i="33"/>
  <c r="A163" i="33"/>
  <c r="A164" i="33"/>
  <c r="A152" i="33"/>
  <c r="A137" i="33"/>
  <c r="A138" i="33"/>
  <c r="A139" i="33"/>
  <c r="A136" i="33"/>
  <c r="A130" i="33"/>
  <c r="A131" i="33"/>
  <c r="A132" i="33"/>
  <c r="A133" i="33"/>
  <c r="A134" i="33"/>
  <c r="A135" i="33"/>
  <c r="A126" i="33"/>
  <c r="A127" i="33"/>
  <c r="A128" i="33"/>
  <c r="A125" i="33"/>
  <c r="A124" i="33"/>
  <c r="A116" i="33"/>
  <c r="A117" i="33"/>
  <c r="A118" i="33"/>
  <c r="A119" i="33"/>
  <c r="A120" i="33"/>
  <c r="A121" i="33"/>
  <c r="A122" i="33"/>
  <c r="A123" i="33"/>
  <c r="A104" i="33"/>
  <c r="A105" i="33"/>
  <c r="A106" i="33"/>
  <c r="A107" i="33"/>
  <c r="A108" i="33"/>
  <c r="A109" i="33"/>
  <c r="A110" i="33"/>
  <c r="A111" i="33"/>
  <c r="A112" i="33"/>
  <c r="A113" i="33"/>
  <c r="A114" i="33"/>
  <c r="A103" i="33"/>
  <c r="A83" i="33"/>
  <c r="A84" i="33"/>
  <c r="A85" i="33"/>
  <c r="A86" i="33"/>
  <c r="A87" i="33"/>
  <c r="A88" i="33"/>
  <c r="A89" i="33"/>
  <c r="A75" i="33"/>
  <c r="A77" i="33"/>
  <c r="A78" i="33"/>
  <c r="A73" i="33"/>
  <c r="A64" i="33"/>
  <c r="A65" i="33"/>
  <c r="A66" i="33"/>
  <c r="A67" i="33"/>
  <c r="A68" i="33"/>
  <c r="A69" i="33"/>
  <c r="A70" i="33"/>
  <c r="A71" i="33"/>
  <c r="A72" i="33"/>
  <c r="A63" i="33"/>
  <c r="A45" i="33"/>
  <c r="A47" i="33"/>
  <c r="A48" i="33"/>
  <c r="A49" i="33"/>
  <c r="A50" i="33"/>
  <c r="A51" i="33"/>
  <c r="A52" i="33"/>
  <c r="A53" i="33"/>
  <c r="A54" i="33"/>
  <c r="A37" i="33"/>
  <c r="A38" i="33"/>
  <c r="A39" i="33"/>
  <c r="A40" i="33"/>
  <c r="A41" i="33"/>
  <c r="A42" i="33"/>
  <c r="A43" i="33"/>
  <c r="A44" i="33"/>
  <c r="A26" i="33"/>
  <c r="A28" i="33"/>
  <c r="A29" i="33"/>
  <c r="A30" i="33"/>
  <c r="A31" i="33"/>
  <c r="A32" i="33"/>
  <c r="A33" i="33"/>
  <c r="A34" i="33"/>
  <c r="A35" i="33"/>
  <c r="A19" i="33"/>
  <c r="A20" i="33"/>
  <c r="A21" i="33"/>
  <c r="A22" i="33"/>
  <c r="A23" i="33"/>
  <c r="A24" i="33"/>
  <c r="A25" i="33"/>
  <c r="A27" i="33"/>
  <c r="E13" i="31"/>
  <c r="E14" i="31"/>
  <c r="E15" i="31"/>
  <c r="E17" i="31"/>
  <c r="E11" i="31"/>
  <c r="E9" i="31"/>
  <c r="I3" i="31"/>
  <c r="D17" i="31"/>
  <c r="D16" i="31"/>
  <c r="D15" i="31"/>
  <c r="D14" i="31"/>
  <c r="D13" i="31"/>
  <c r="D12" i="31"/>
  <c r="D11" i="31"/>
  <c r="E16" i="31"/>
  <c r="E10" i="31"/>
  <c r="D10" i="31"/>
  <c r="C17" i="31"/>
  <c r="C16" i="31"/>
  <c r="C15" i="31"/>
  <c r="C14" i="31"/>
  <c r="C13" i="31"/>
  <c r="C12" i="31"/>
  <c r="C11" i="31"/>
  <c r="C10" i="31"/>
  <c r="D9" i="31"/>
  <c r="C9" i="31"/>
  <c r="E12" i="31"/>
  <c r="D157" i="33"/>
  <c r="M157" i="33" s="1"/>
  <c r="D145" i="33"/>
  <c r="M145" i="33" s="1"/>
  <c r="D140" i="33"/>
  <c r="M140" i="33" s="1"/>
  <c r="D129" i="33"/>
  <c r="M129" i="33" s="1"/>
  <c r="D115" i="33"/>
  <c r="M115" i="33" s="1"/>
  <c r="D90" i="33"/>
  <c r="M90" i="33" s="1"/>
  <c r="D82" i="33"/>
  <c r="M82" i="33" s="1"/>
  <c r="D79" i="33"/>
  <c r="M79" i="33" s="1"/>
  <c r="D55" i="33"/>
  <c r="M55" i="33" s="1"/>
  <c r="D45" i="33"/>
  <c r="M45" i="33" s="1"/>
  <c r="D36" i="33"/>
  <c r="M36" i="33" s="1"/>
  <c r="D18" i="33"/>
  <c r="C157" i="33"/>
  <c r="B157" i="33"/>
  <c r="A157" i="33"/>
  <c r="A156" i="33"/>
  <c r="A155" i="33"/>
  <c r="A154" i="33"/>
  <c r="A153" i="33"/>
  <c r="A146" i="33"/>
  <c r="A147" i="33"/>
  <c r="A148" i="33"/>
  <c r="A149" i="33"/>
  <c r="A150" i="33"/>
  <c r="A151" i="33"/>
  <c r="C145" i="33"/>
  <c r="C140" i="33"/>
  <c r="C115" i="33"/>
  <c r="B145" i="33"/>
  <c r="A145" i="33"/>
  <c r="A144" i="33"/>
  <c r="A143" i="33"/>
  <c r="A142" i="33"/>
  <c r="A141" i="33"/>
  <c r="B140" i="33"/>
  <c r="A140" i="33"/>
  <c r="C129" i="33"/>
  <c r="B129" i="33"/>
  <c r="A129" i="33"/>
  <c r="B115" i="33"/>
  <c r="A115" i="33"/>
  <c r="A91" i="33"/>
  <c r="A92" i="33"/>
  <c r="A93" i="33"/>
  <c r="A94" i="33"/>
  <c r="A95" i="33"/>
  <c r="A96" i="33"/>
  <c r="A97" i="33"/>
  <c r="A98" i="33"/>
  <c r="A99" i="33"/>
  <c r="A100" i="33"/>
  <c r="A101" i="33"/>
  <c r="A102" i="33"/>
  <c r="C90" i="33"/>
  <c r="B90" i="33"/>
  <c r="A90" i="33"/>
  <c r="C82" i="33"/>
  <c r="B82" i="33"/>
  <c r="A82" i="33"/>
  <c r="A81" i="33"/>
  <c r="A80" i="33"/>
  <c r="C79" i="33"/>
  <c r="B79" i="33"/>
  <c r="A79" i="33"/>
  <c r="A62" i="33"/>
  <c r="A61" i="33"/>
  <c r="A60" i="33"/>
  <c r="A59" i="33"/>
  <c r="A58" i="33"/>
  <c r="A57" i="33"/>
  <c r="A56" i="33"/>
  <c r="C55" i="33"/>
  <c r="B55" i="33"/>
  <c r="A55" i="33"/>
  <c r="A46" i="33"/>
  <c r="C45" i="33"/>
  <c r="B45" i="33"/>
  <c r="C36" i="33"/>
  <c r="B36" i="33"/>
  <c r="A36" i="33"/>
  <c r="C18" i="33"/>
  <c r="B18" i="33"/>
  <c r="A18" i="33"/>
  <c r="F15" i="31"/>
  <c r="F16" i="31"/>
  <c r="F14" i="31"/>
  <c r="G2" i="23"/>
  <c r="F17" i="31"/>
  <c r="F13" i="31"/>
  <c r="F12" i="31" l="1"/>
  <c r="F11" i="31"/>
  <c r="F10" i="31"/>
  <c r="G2" i="25" l="1"/>
  <c r="G2" i="27"/>
  <c r="G2" i="28"/>
  <c r="G2" i="26"/>
  <c r="G2" i="30"/>
  <c r="H2" i="33"/>
  <c r="I2" i="31"/>
  <c r="E18" i="31" l="1"/>
  <c r="F9" i="31"/>
  <c r="M18" i="33" l="1"/>
  <c r="C18" i="31" l="1"/>
  <c r="D18" i="31"/>
</calcChain>
</file>

<file path=xl/sharedStrings.xml><?xml version="1.0" encoding="utf-8"?>
<sst xmlns="http://schemas.openxmlformats.org/spreadsheetml/2006/main" count="1103" uniqueCount="238">
  <si>
    <t>JA/NEJ</t>
  </si>
  <si>
    <t>Undervisande personal</t>
  </si>
  <si>
    <t>Ja</t>
  </si>
  <si>
    <t>Nej</t>
  </si>
  <si>
    <t>Kolumn1</t>
  </si>
  <si>
    <t>Planerade åtgärder</t>
  </si>
  <si>
    <t>Område</t>
  </si>
  <si>
    <t>Deltagare</t>
  </si>
  <si>
    <t>Datum</t>
  </si>
  <si>
    <t>Områdesdel</t>
  </si>
  <si>
    <t>Svar</t>
  </si>
  <si>
    <t>Utbildning</t>
  </si>
  <si>
    <t>Ansvarig</t>
  </si>
  <si>
    <t>Datum för uppföljning</t>
  </si>
  <si>
    <t>Prioritet</t>
  </si>
  <si>
    <t>Resurser</t>
  </si>
  <si>
    <t>Övriga kommentarer</t>
  </si>
  <si>
    <t>Visa Planerade åtgärder</t>
  </si>
  <si>
    <t>Totalt:</t>
  </si>
  <si>
    <t>Typ av uppföljning</t>
  </si>
  <si>
    <t>Fråga</t>
  </si>
  <si>
    <t xml:space="preserve">
</t>
  </si>
  <si>
    <t>Obesvarade frågor</t>
  </si>
  <si>
    <t xml:space="preserve">Analyserar ledningsgruppen orsaker till avbrott? Analyserar ledningsgruppen om åtgärder behövs för att motverka avbrott? </t>
  </si>
  <si>
    <t>Analyserar ledningsgruppen om de studerande når rätt jobb efter examen? Analyserar ledningsgruppen om utbildningen behöver utvecklas för att fler ska nå rätt jobb?</t>
  </si>
  <si>
    <t>Analyserar ledningsgruppen om de studerande efter examen har kunskaper som motsvarar arbetslivets behov?</t>
  </si>
  <si>
    <t>6. Ledningsgruppens inflytande</t>
  </si>
  <si>
    <t>Bidrar arbetslivsrepresentanterna till arbetslivsanknytningen i utbildningen genom att själva delta i utbildningen på något sätt (exempelvis gästföreläsningar, studiebesök eller liknande)?</t>
  </si>
  <si>
    <t>5. Ledningsgruppens sammansättning</t>
  </si>
  <si>
    <t>Företräder arbetslivsrepresentanterna företag/organisationer som är relevanta för utbildningen?</t>
  </si>
  <si>
    <t>Anställer arbetslivsrepresentanternas företag/organisationer medarbetare med den kompetens som utbildningen ger?</t>
  </si>
  <si>
    <t>Har ledamöterna i ledningsgruppen god kunskap om yrkesrollen som utbildningen leder till?</t>
  </si>
  <si>
    <t xml:space="preserve">Är arbetsordningen känd av alla ledamöter i ledningsgruppen? </t>
  </si>
  <si>
    <t>Finns det ett sätt för ledningsgruppen att lämna synpunkter på kursernas innehåll och omfattning?</t>
  </si>
  <si>
    <t xml:space="preserve">Har alla ledamöter i ledningsgruppen kännedom om ledningsgruppens uppdrag och sin egen roll? </t>
  </si>
  <si>
    <t>Finns det rutiner för hur ledningsgruppen aktivt kan bidra till att utbildningens mål och innehåll motsvarar arbetslivets aktuella kompetensbehov?</t>
  </si>
  <si>
    <t xml:space="preserve">Har alla ledamöter samma möjlighet att påverka utbildningen? </t>
  </si>
  <si>
    <t>Deltar alla ledamöter regelbundet i ledningsgruppens möten?</t>
  </si>
  <si>
    <t>Analyserar ledningsgruppen det aktuella kompetensbehovet?</t>
  </si>
  <si>
    <t>Har ni tillfällen där ledningsgruppen lämnar förslag på hur utbildningen kan utvecklas och förbättras utifrån de uppföljningar och utvärderingar som ni gjort?</t>
  </si>
  <si>
    <t>1. Anordnarorganisationens uppbyggnad och beredskap</t>
  </si>
  <si>
    <t>Finns en utsedd person med mandat att besluta om planering och resurser?</t>
  </si>
  <si>
    <t>Finns en person som sköter planering/uppstart av utbildningen?</t>
  </si>
  <si>
    <t>Är den här personen väl orienterad om vilka krav som ställs på en yrkeshögskoleutbildning?</t>
  </si>
  <si>
    <t xml:space="preserve">Finns det en "utbildningsledare" (person som leder det dagliga arbetet) på plats? </t>
  </si>
  <si>
    <t xml:space="preserve">Har utbildningsledaren tillräckligt med tid och andra resurser? </t>
  </si>
  <si>
    <t>Finns det någon som vid behov kan ersätta utbildningsledaren (vid sjukdom eller liknande)?</t>
  </si>
  <si>
    <t xml:space="preserve">Är det tydligt och dokumenterat vem som ska göra vad i genomförandet av utbildningen? </t>
  </si>
  <si>
    <t xml:space="preserve">Finns personer tillsatta i dessa roller eller finns plan för rekrytering? </t>
  </si>
  <si>
    <t>2. Utbildningens styrdokument</t>
  </si>
  <si>
    <t>Är yrkeshögskolans författningar, utbildningsplan och villkor i beviljandebeslutet kända av de som ska sköta planering/uppstart av utbildningen?</t>
  </si>
  <si>
    <t>Används utbildningsplanen aktivt i planering av genomförandet?</t>
  </si>
  <si>
    <t>Är all personal som ska arbeta med utbildningen väl insatt i utbildningsplanen?</t>
  </si>
  <si>
    <t>Är kursplanerna aktuella och fastställda av ledningsgruppen?</t>
  </si>
  <si>
    <t>Är genomförandeplaneringen, t.ex. årsschema, klar?</t>
  </si>
  <si>
    <t>Finns det en plan för genomförandet av alla kurser som inkluderar vilka som undervisar och handleder?</t>
  </si>
  <si>
    <t>Finns en plan för det systematiska kvalitetsarbetet i utbildningen som utgår ifrån de olika faserna; planera, genomföra, utvärdera och förbättra?</t>
  </si>
  <si>
    <t>Finns ordningsregler och rutiner, t ex för disciplinåtgärder eller behov av särskilt pedagogiskt stöd?</t>
  </si>
  <si>
    <t>Finns en plan och rutiner för likabehandling och hantering av värdegrundsrelaterade frågor?</t>
  </si>
  <si>
    <t>Är utbildningsplanen aktuell?</t>
  </si>
  <si>
    <t>4. Anordnarens genomförande av utbildningen</t>
  </si>
  <si>
    <t>Har utbildningsledaren tillräckligt med tid, resurser och befogenheter för att kunna leda och utveckla utbildningen i enlighet med utbildningsplanen och kursplanerna?</t>
  </si>
  <si>
    <t xml:space="preserve">Utbildningsanordnaren ger den undervisande personalen förutsättningar i form av tid, resurser och befogenheter att utföra sitt arbete. </t>
  </si>
  <si>
    <t>Görs förändringar av utbildningens planering med tillräcklig framförhållning för att berörda ska ha möjlighet att planera sin del i genomförandet?</t>
  </si>
  <si>
    <t xml:space="preserve">Följs de studerandes kunskaps- och färdighetsutveckling upp regelbundet? </t>
  </si>
  <si>
    <t>Planera roch genomför anordnaren undervisningen så att den är universellt utformad för de studerande oavsett individuella förutsättningar?</t>
  </si>
  <si>
    <t>Återkopplas de studerandes kunskaps- och färdighetsutveckling regelbundet till dem?</t>
  </si>
  <si>
    <t>Dokumenterar ni de studerandes prestationer (betyg, prov osv) regelbundet och förvarar dem på ett säkert sätt?</t>
  </si>
  <si>
    <t xml:space="preserve">Får de studerande som ni har bedömt har behov av anpassning det stöd de behöver? </t>
  </si>
  <si>
    <t>Får de studerande som bedömts ha behov av svenska med yrkesinriktning det stöd de behöver?</t>
  </si>
  <si>
    <t xml:space="preserve">Används validering och tillgodoräknande för studerande där det är aktuellt? </t>
  </si>
  <si>
    <t>3. Anordnarens förberedelser och förutsättningar</t>
  </si>
  <si>
    <t>Är befogenheter och ansvarsfördelning för genomförandet av utbildningen tydligt beskrivna?</t>
  </si>
  <si>
    <t>Är lokaler, studiemiljö, utrustning och eventuell distansundervisningsmiljö anpassade efter utbildningens innehåll och mål?</t>
  </si>
  <si>
    <t xml:space="preserve">Finns det en övergripande planering för utbildningens genomförande som är känd av berörda (lärare, studerande m.fl.)? </t>
  </si>
  <si>
    <t>Har de studerande tillgång till den utrustning som krävs för att kunna tillgodogöra sig utbildningen?</t>
  </si>
  <si>
    <t>Finns det en metod för att se till att överlämningar mellan kurser och lärare sker utan större glapp eller överlappningar?</t>
  </si>
  <si>
    <t>Är det tydligt vem som har det pedagogiska ledarskapet i utbildningen och som stödjer den undervisande personalen?</t>
  </si>
  <si>
    <t>Finns det rutiner för att identifiera vilka studerande som kan ha behov av svenska med yrkesinriktning (om ni angett i utbildningsplanen att ni erbjuder det)?</t>
  </si>
  <si>
    <t>Finns det rutiner för ett systematiskt arbete med validering och tillgodoräknanden?</t>
  </si>
  <si>
    <t xml:space="preserve">Finns det rutiner för att identifiera och tillgodose individuella pedagogiska behov inklusive att vid behov erbjuda särskilt pedagogiskt stöd? </t>
  </si>
  <si>
    <t xml:space="preserve">Har ledningsgruppen en arbetsordning som beskriver ledningsgruppens uppgifter, ansvar och befogenheter? Bedrivs ledningsgruppens arbete i enlighet med arbetsordningen? </t>
  </si>
  <si>
    <t>Ställer utbildningsanordnaren tydliga kompetenskrav på undervisande personal?</t>
  </si>
  <si>
    <t>Har utbildningsanordnaren tydliga rutiner för introduktion av undervisande personal i utbildningen?</t>
  </si>
  <si>
    <t>Har den som rekryterar undervisande personal tillgång till nödvändig och relevant kunskap inom yrkesområdet?</t>
  </si>
  <si>
    <t>Har undervisande personal relevant och aktuell kännedom om det yrke som utbildningen förbereder för?</t>
  </si>
  <si>
    <t>Har den undervisande personalen goda praktiska förutsättningar för att genomföra sitt uppdrag?</t>
  </si>
  <si>
    <t>Har undervisande personal relevanta och aktuella ämneskunskaper?</t>
  </si>
  <si>
    <t>Har undervisande personal förmåga att förmedla sina ämneskunskaper?</t>
  </si>
  <si>
    <t>Har undervisande personal förmåga att bedöma de studerandes prestationer?</t>
  </si>
  <si>
    <t>Får den undervisande personalen den pedagogiska ledning de behöver?</t>
  </si>
  <si>
    <t>Får de personer som anlitas för undervisning eller handledning kompetensutveckling?</t>
  </si>
  <si>
    <t xml:space="preserve">Har utbildningsanordnaren en tydligt beskriven övergripande pedagogisk planering för utbildningen? </t>
  </si>
  <si>
    <t>Bildar kurserna en pedagogisk helhet som leder de studerande mot utbildningens mål?</t>
  </si>
  <si>
    <t>Ger kursmålen en tydlig bild av vilka kunskaper, färdigheter och kompetenser som den studerande ska uppnå under kursen?</t>
  </si>
  <si>
    <t>Stämmer kursmålen i kursplanerna överens med utbildningens syfte, innehåll och övergripande mål?</t>
  </si>
  <si>
    <t>Är den övergripande pedagogiska planeringen för utbildningens genomförande känd av berörda parter?</t>
  </si>
  <si>
    <t>Genomförs kurserna i en ordningsföljd som leder mot utbildningens mål?</t>
  </si>
  <si>
    <t>Är kursernas omfattning och genomförande väl avvägt i förhållande till deras innehåll och mål?</t>
  </si>
  <si>
    <t>Motsvarar kurserna till sitt genomförande utbildningens studietakt?</t>
  </si>
  <si>
    <t>Är sättet kurserna genomförs på (t.ex. grupparbeten, praktiska övningar, inläsningsuppgifter) väl anpassade för att de studerande ska nå utbildningens mål?</t>
  </si>
  <si>
    <t>Integreras teori, färdighetsträning och reflektion i utbildningen?</t>
  </si>
  <si>
    <t xml:space="preserve">Genomförs distansinslag i utbildningen med väl genomtänkta distanspedagogiska metoder? </t>
  </si>
  <si>
    <t xml:space="preserve">Har de studerande tillräckligt hög närvaro för att nå utbildningens mål? </t>
  </si>
  <si>
    <t>Är de studerande aktiva under föreläsningar, lektioner, laborationer m.m.?</t>
  </si>
  <si>
    <t>Har de studerande rätt förkunskaper för att klara av undervisningen?</t>
  </si>
  <si>
    <t>Räcker antalet sökande för att fylla de beviljade platserna?</t>
  </si>
  <si>
    <t>Tar de studerande examen, eller får godkänt i samtliga kurser om utbildningen inte leder till examen?</t>
  </si>
  <si>
    <t>Får de studerande jobb efter utbildningen som motsvarar utbildningens innehåll?</t>
  </si>
  <si>
    <t>Dokumenterar utbildningsanordnaren de studerandes prestationer (betyg, prov osv) regelbundet och förvarar dem på ett säkert sätt?</t>
  </si>
  <si>
    <t>Får de studerande regelbundet återkoppling om sin kunskaps- och färdighetsutveckling?</t>
  </si>
  <si>
    <t>Finns det möjlighet att anpassa inlärningsmetoder och kunskapskontroller samt vid behov erbjuda särskilt pedagogiskt stöd?</t>
  </si>
  <si>
    <t xml:space="preserve">Följer utbildningsanordnaren upp de studerandes kunskaps- och färdighetsutveckling regelbundet? </t>
  </si>
  <si>
    <t xml:space="preserve">Är LIA-kursen en integrerad del av utbildningen, dvs att LIA hänger samman med den övriga undervisningen på ett bra sätt? </t>
  </si>
  <si>
    <t xml:space="preserve">Ger kursmålen en tydlig bild av vilka kunskaper, kompetenser och färdigheter den studerande ska uppnå under LIA-kursen? </t>
  </si>
  <si>
    <t>Visar kursplanerna för LIA att kursmålen leder mot utbildningens mål?</t>
  </si>
  <si>
    <t>Finns det rutiner för hur LIA hanteras när det genomförs utanför närområdet?</t>
  </si>
  <si>
    <t xml:space="preserve">Har utbildningsanordnaren rutiner för samverkan med LIA-platsen - före, under och efter kursen? </t>
  </si>
  <si>
    <t>Har utbildningsanordnaren ett sätt att säkerställa att LIA-platserna är lämpliga utifrån kursmål och utbildningens mål?</t>
  </si>
  <si>
    <t>Förbereder utbildningsanordnaren LIA-handledarna för sitt uppdrag innan LIA-kurserna?</t>
  </si>
  <si>
    <t>Finns det ändamålsenliga rutiner för hur LIA-platser erbjuds?</t>
  </si>
  <si>
    <t>Startar förberedelserna inför LIA i tillräckligt god tid?</t>
  </si>
  <si>
    <t>Ser utbildningsanordnaren till att de studerande under sin LIA har relevanta arbetsuppgifter som motsvarar kursplanen?</t>
  </si>
  <si>
    <t>Följer utbildningsanordnaren rutinerna för samverkan med LIA-platserna och de studerande under LIA-kursen?</t>
  </si>
  <si>
    <t>Följer utbildningsanordnaren under LIA-kursen upp att handledarna ger de studerande bra handledning?</t>
  </si>
  <si>
    <t>Följer utbildningsanordnaren upp efter LIA att LIA-platserna varit lämpliga och att handledningen fungerat väl?</t>
  </si>
  <si>
    <t xml:space="preserve">Ställer utbildningsanordnaren tydliga kompetenskrav på LIA-handledaren? </t>
  </si>
  <si>
    <t>Finns det rutiner för att säkerställa att LIA-handledarna har denna kompetens?</t>
  </si>
  <si>
    <t>Finns det ett underlag för bedömning av den studerandes prestationer under LIA?</t>
  </si>
  <si>
    <t>Utgår detta bedömningsunderlag från de mål och bedömningskriterier som beskrivs i kursplanen?</t>
  </si>
  <si>
    <t>Har utbildningsanordnaren rutiner för att kunna säkerställa att LIA-handledaren utgår från kursmålen i sin bedömning av de studerande?</t>
  </si>
  <si>
    <t>Får LIA-handledaren information om anordnarens likabehandlingsplan?</t>
  </si>
  <si>
    <t>Får LIA-handledaren information om hela utbildningen och vilken roll LIA-kursen har i den?</t>
  </si>
  <si>
    <t>Har utbildningsanordnaren rutiner för att ta reda på vad LIA-handledarna har för synpunkter på utbildningen och dess innehåll?</t>
  </si>
  <si>
    <t>Följer utbildningsanordnaren upp efter LIA att LIA-platserna varit lämpliga och handledningen fungerat väl?</t>
  </si>
  <si>
    <t>Inhämtar utbildningsanordnaren LIA-handledarnas synpunkter på om de studerande hade tillräckliga kunskaper och färdigheter för att klara av LIA-kursen?</t>
  </si>
  <si>
    <t>Finns det en tydlig beskrivning av det systematiska kvalitetsarbetet som omfattar utbildningens alla delar?</t>
  </si>
  <si>
    <t>Är beskrivningen av det systematiska kvalitetsarbetet lätt tillgänglig för alla berörda?</t>
  </si>
  <si>
    <t>Omfattar utbildningens kvalitetsarbete en resultat- och effektuppföljning av utbildningen, det vill säga hur många studerande som fullföljer utbildningen, hur många som tar examen och hur många av dessa som därefter får ett arbete som motsvarar utbildningens inriktning?</t>
  </si>
  <si>
    <t xml:space="preserve">Finns det en rutin för återkoppling av kursutvärderingar till berörda parter, exempelvis studerande och undervisande personal? </t>
  </si>
  <si>
    <t>Finns det rutiner för hur anordnaren ska kunna ta vara på synpunkter om utbildningen och dess genomförande från studerande och andra berörda?</t>
  </si>
  <si>
    <t>Genomförs utbildningens kvalitetsarbete i återkommande faser av planering, genomförande, utvärdering och förbättring?</t>
  </si>
  <si>
    <t xml:space="preserve">Ligger uppgifter från uppföljning och utvärdering till grund för åtgärder? </t>
  </si>
  <si>
    <t>Analyserar utbildningsanordnaren uppgifter från uppföljning och utvärdering?</t>
  </si>
  <si>
    <t>Använder utbildningsanordnaren synpunkter från studerande och andra berörda för att utveckla utbildningen?</t>
  </si>
  <si>
    <t>Återkopplar utbildningsanordnaren till de som lämnat synpunkter på utbildningen och berättar om eventuella åtgärder eller förbättringar som kommer vidtas?</t>
  </si>
  <si>
    <t>Är dokumentationen av kvalitetssystemet (exempelvis analyser, åtgärdsplaner, handlingsplaner m.m.) lätt tillgänglig för berörda?</t>
  </si>
  <si>
    <t xml:space="preserve">Är ledningsgruppens ledamöter insatta i hur utbildningens systematiska kvalitetsarbete bedrivs? </t>
  </si>
  <si>
    <t>Kan ledningsgruppens ledamöter påverka det systematiska kvalitetsarbetets inriktning, utformning och genomförande?</t>
  </si>
  <si>
    <t>Finns det en tydlig beskrivning av hur roller och ansvar i kvalitetsarbetet fördelas mellan ledningsgrupp och utbildningsanordnare?</t>
  </si>
  <si>
    <t>Får ledningsgruppen löpande ta del av resultat från uppföljningar, utvärderingar och annat relevant underlag?</t>
  </si>
  <si>
    <t>Går det att se i ledningsgruppsprotokollen att ledningsgruppen diskuterat utbildningens kvalitet och eventuella åtgärder?</t>
  </si>
  <si>
    <t>Är utbildningen utformad i överensstämmelse med grundläggande demokratiska värderingar</t>
  </si>
  <si>
    <t xml:space="preserve">Har utbildningsanordnaren en dokumentation med mål och rutiner för att främja likabehandling, mångfald och jämställdhet mellan könen och för att aktivt motverka alla former av kränkande behandling? </t>
  </si>
  <si>
    <t>Ser utbildningsanordnaren till att dokumentationen är känd av alla som är inblandade i utbildningen?</t>
  </si>
  <si>
    <t>Arbetar utbildningsanordnaren systematiskt för att alla som är inblandade i utbildningen arbetar utifrån de mål och rutiner som är beslutade?</t>
  </si>
  <si>
    <t xml:space="preserve">Gör utbildningsanordnaren insatser för att främja de studerandes lika rättigheter och möjligheter oavsett kön, könsöverskridande identitet eller uttryck, etnisk tillhörighet, religion eller annan trosuppfattning, funktionsnedsättning, sexuell läggning och ålder? </t>
  </si>
  <si>
    <t>Diskuterar och analyserar ledningsgruppen särskilt frågor som rör hur utbildningsanordnaren arbetar för att motverka all form av kränkande behandling i utbildningen?</t>
  </si>
  <si>
    <t>Följer utbildningsanordnaren upp de studerandes upplevelse av hur utbildningen fungerar sett till likabehandling, mångfald och jämställdhet?</t>
  </si>
  <si>
    <t>Gör utbildningsanordnaren insatser för att alla oavsett kön ska ha samma förutsättningar att antas till utbildningen?</t>
  </si>
  <si>
    <t>Gör utbildningsanordnaren insatser för att kvinnor och män ska ha samma förutsättningar att genomföra utbildningen?</t>
  </si>
  <si>
    <t xml:space="preserve">Gör utbildningsanordnaren insatser för att alla oavsett kön ska ha samma förutsättningar att mottas i arbetslivet efter utbildningen? </t>
  </si>
  <si>
    <t>Arbetar utbildningsanordnaren för att bryta traditioner i fråga om könsbundna utbildnings- och yrkesval?</t>
  </si>
  <si>
    <t>Verkar utbildningsanordnaren för en jämn könsfördelning bland ledningsgruppsledamöter, utbildare och studerande?</t>
  </si>
  <si>
    <t>Överensstämmer kursernas innehåll och mål med utbildningens mål?</t>
  </si>
  <si>
    <t>Ledningsgrupp</t>
  </si>
  <si>
    <t>Pedagogiskt upplägg och studerande</t>
  </si>
  <si>
    <t>Lärande i arbete - LIA</t>
  </si>
  <si>
    <t>LIA-handledare</t>
  </si>
  <si>
    <t>Systematiskt kvalitetsarbete</t>
  </si>
  <si>
    <t>Jämställdhet och demokrati</t>
  </si>
  <si>
    <t>8. Rekrytering av undervisande personal</t>
  </si>
  <si>
    <t>9. Den undervisande personalens kompetens</t>
  </si>
  <si>
    <t>10. Utbildningens och kursernas pedagogiska upplägg</t>
  </si>
  <si>
    <t>11. Studerandes förutsättningar och utbildningens genomströmning</t>
  </si>
  <si>
    <t>12. Planering av LIA</t>
  </si>
  <si>
    <t>13. Under och efter LIA</t>
  </si>
  <si>
    <t>14. Inför LIA</t>
  </si>
  <si>
    <t>15. Efter LIA</t>
  </si>
  <si>
    <t>16. Planeringen av det systematiska kvalitetsarbetet</t>
  </si>
  <si>
    <t>17. Genomförandet av det systematiska kvalitetsarbetet</t>
  </si>
  <si>
    <t>18. Ledningsgruppen och det systematiska kvalitetsarbetet</t>
  </si>
  <si>
    <t>Utbildningsomgång</t>
  </si>
  <si>
    <t>Sökande</t>
  </si>
  <si>
    <t>Antagna</t>
  </si>
  <si>
    <t>Beviljade platser</t>
  </si>
  <si>
    <t>Vid första rekvisition</t>
  </si>
  <si>
    <t>Vid sista rekvisition</t>
  </si>
  <si>
    <t>Avslutat med examen</t>
  </si>
  <si>
    <t>Examinerade i jobb</t>
  </si>
  <si>
    <t>Examinerade, helt eller till största delen, i "rätt" jobb</t>
  </si>
  <si>
    <t>Helt/ till största del - i rätt jobb</t>
  </si>
  <si>
    <t/>
  </si>
  <si>
    <t>Studerande</t>
  </si>
  <si>
    <t>Arbetssökande</t>
  </si>
  <si>
    <t>Annat</t>
  </si>
  <si>
    <t>Inget svar</t>
  </si>
  <si>
    <t>Förvärvsarbetande</t>
  </si>
  <si>
    <t>Egenföretagare</t>
  </si>
  <si>
    <t>Första rekvisition</t>
  </si>
  <si>
    <t>Sista rekvisition</t>
  </si>
  <si>
    <t>Examinerade</t>
  </si>
  <si>
    <t>Ej i arbete - 
huvudsaklig 
sysselsättning</t>
  </si>
  <si>
    <t xml:space="preserve">Diskuterar och analyserar ledningsgruppen särskilt frågor som rör hur utbildningsanordnaren arbetar för att främja jämställdhet mellan könen? </t>
  </si>
  <si>
    <t>Speglar arbetslivsrepresentanterna i ledningsgruppen branschens bredd inom den yrkesroll/roller som utbildningen leder till?</t>
  </si>
  <si>
    <t>Finns det en arbetsordning som beskriver ledningsgruppens ansvar, uppdrag och befogenheter?</t>
  </si>
  <si>
    <t>Genomförs kvalitetsarbetet kontinuerligt under utbildningens hela livscykel?</t>
  </si>
  <si>
    <t>Arbetar utbildningsanordnaren systematiskt för att ingen studerande utsätts för diskriminering eller kränkande behandling?</t>
  </si>
  <si>
    <t>Har utbildningsanordnaren ett aktuellt och tillräckligt stort närverk relevanta och kvalificerade LIA-platser?</t>
  </si>
  <si>
    <t>Ledningsgruppen bidrar till arbetslivsanknytningen i utbildningen genom gästföreläsning, ta emot studiebesök, stöd i LIA-processen eller liknande?</t>
  </si>
  <si>
    <t>Säkerställer ledningsgruppens arbetsformer att studeranderepresentanterna deltar på lika villkor och har goda förutsättningar för insyn och inflytande?</t>
  </si>
  <si>
    <t>7. Ledningsgruppens roll i kvalitetsarbetet</t>
  </si>
  <si>
    <t xml:space="preserve">Diskuterar och analyserar ledningsgruppen om beviljade studerandeplatser nyttjas fullt ut? Analyserar ledningsgruppen om åtgärder behövs för att fylla platserna? </t>
  </si>
  <si>
    <t xml:space="preserve"> </t>
  </si>
  <si>
    <t>Ange - 
visas i 
diagram</t>
  </si>
  <si>
    <t>Examnierade</t>
  </si>
  <si>
    <r>
      <t xml:space="preserve">Anställningsform
för examinerade
i arbete
</t>
    </r>
    <r>
      <rPr>
        <sz val="8"/>
        <color theme="1"/>
        <rFont val="Arial"/>
        <family val="2"/>
      </rPr>
      <t>(ej i diagram)</t>
    </r>
  </si>
  <si>
    <t>Var finns dokumentation</t>
  </si>
  <si>
    <r>
      <t xml:space="preserve">Beräkning - </t>
    </r>
    <r>
      <rPr>
        <b/>
        <u/>
        <sz val="9"/>
        <color theme="0"/>
        <rFont val="Arial"/>
        <family val="2"/>
      </rPr>
      <t>andel</t>
    </r>
    <r>
      <rPr>
        <b/>
        <sz val="9"/>
        <color theme="0"/>
        <rFont val="Arial"/>
        <family val="2"/>
      </rPr>
      <t xml:space="preserve"> kvinnor i % - visas i diagrammet.</t>
    </r>
  </si>
  <si>
    <r>
      <t xml:space="preserve">Antagna
</t>
    </r>
    <r>
      <rPr>
        <sz val="8"/>
        <color theme="1"/>
        <rFont val="Arial"/>
        <family val="2"/>
      </rPr>
      <t>(ange för beräkning nedan)</t>
    </r>
  </si>
  <si>
    <t xml:space="preserve">Har ledningsgruppen god kunskap om behovet av den kompetens som utbildningen leder till (lokalt/regionalt/nationellt)? </t>
  </si>
  <si>
    <t>Analyserar ledningsgruppen hur många studerande som fullföljer utbildningen och når examen?</t>
  </si>
  <si>
    <t>Har ledningsgruppen en målbild för utbildningens resultat och effekt?</t>
  </si>
  <si>
    <t>I arbete</t>
  </si>
  <si>
    <t>Till viss del i rätt jobb / annat arbete</t>
  </si>
  <si>
    <t>Har undervisande personal förmåga att strukturera och organisera sin del i utbildningen?</t>
  </si>
  <si>
    <t xml:space="preserve">Genomförs undervisningen med tillräcklig grad av interaktion mellan undervisande personal och studerande? </t>
  </si>
  <si>
    <t>Genomförs undervisningen i en social kontext med möjlighet till respons och samarbete mellan de studerande?</t>
  </si>
  <si>
    <t>Genomför de studerande hela utbildningen?</t>
  </si>
  <si>
    <t>Får de studerande jobb efter utbildningen?</t>
  </si>
  <si>
    <t>Inför utbildningsstart eller omgångsstart</t>
  </si>
  <si>
    <t>Utbildningsanordnarens förutsättningar och 
genomförandet av utbildningen</t>
  </si>
  <si>
    <t>Ingen uppgift</t>
  </si>
  <si>
    <r>
      <t xml:space="preserve">Ange
</t>
    </r>
    <r>
      <rPr>
        <sz val="8"/>
        <color theme="1"/>
        <rFont val="Arial"/>
        <family val="2"/>
      </rPr>
      <t>(ej i diagram)</t>
    </r>
  </si>
  <si>
    <r>
      <t xml:space="preserve">Ange </t>
    </r>
    <r>
      <rPr>
        <b/>
        <u/>
        <sz val="9"/>
        <color theme="1"/>
        <rFont val="Arial"/>
        <family val="2"/>
      </rPr>
      <t>antal</t>
    </r>
    <r>
      <rPr>
        <b/>
        <sz val="9"/>
        <color theme="1"/>
        <rFont val="Arial"/>
        <family val="2"/>
      </rPr>
      <t xml:space="preserve"> kvinnor i respektive kategori. 
Diagrammet visar </t>
    </r>
    <r>
      <rPr>
        <b/>
        <u/>
        <sz val="9"/>
        <color theme="1"/>
        <rFont val="Arial"/>
        <family val="2"/>
      </rPr>
      <t>andel</t>
    </r>
    <r>
      <rPr>
        <b/>
        <sz val="9"/>
        <color theme="1"/>
        <rFont val="Arial"/>
        <family val="2"/>
      </rPr>
      <t xml:space="preserve"> kvinnor i procent - </t>
    </r>
    <r>
      <rPr>
        <b/>
        <u/>
        <sz val="9"/>
        <color theme="1"/>
        <rFont val="Arial"/>
        <family val="2"/>
      </rPr>
      <t>resterande andel</t>
    </r>
    <r>
      <rPr>
        <b/>
        <sz val="9"/>
        <color theme="1"/>
        <rFont val="Arial"/>
        <family val="2"/>
      </rPr>
      <t xml:space="preserve"> är män (juridiskt kön).</t>
    </r>
  </si>
  <si>
    <r>
      <t xml:space="preserve">Sökande
</t>
    </r>
    <r>
      <rPr>
        <sz val="8"/>
        <color theme="1"/>
        <rFont val="Arial"/>
        <family val="2"/>
      </rPr>
      <t>(ange för beräkning nedan)</t>
    </r>
  </si>
  <si>
    <t>19. Demokrati och likabehandling</t>
  </si>
  <si>
    <t>20. Bryta könsstereotypa utbildnings- och yrkesval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</si>
</sst>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scheme val="major"/>
    </font>
    <font>
      <sz val="11"/>
      <color theme="1"/>
      <name val="Arial"/>
      <family val="2"/>
      <scheme val="major"/>
    </font>
    <font>
      <b/>
      <sz val="11"/>
      <color theme="1"/>
      <name val="Arial"/>
      <family val="2"/>
      <scheme val="major"/>
    </font>
    <font>
      <sz val="10"/>
      <color theme="1"/>
      <name val="Arial"/>
      <family val="2"/>
      <scheme val="major"/>
    </font>
    <font>
      <sz val="11"/>
      <name val="Arial"/>
      <family val="2"/>
      <scheme val="major"/>
    </font>
    <font>
      <b/>
      <sz val="11"/>
      <name val="Arial"/>
      <family val="2"/>
      <scheme val="major"/>
    </font>
    <font>
      <b/>
      <sz val="10"/>
      <color theme="1"/>
      <name val="Arial"/>
      <family val="2"/>
      <scheme val="major"/>
    </font>
    <font>
      <b/>
      <sz val="9"/>
      <color theme="1"/>
      <name val="Arial"/>
      <family val="2"/>
    </font>
    <font>
      <sz val="9"/>
      <color theme="1"/>
      <name val="Arial"/>
      <family val="2"/>
    </font>
    <font>
      <b/>
      <sz val="10"/>
      <color theme="1"/>
      <name val="Arial"/>
      <family val="2"/>
    </font>
    <font>
      <sz val="10"/>
      <color theme="1"/>
      <name val="Arial"/>
      <family val="2"/>
    </font>
    <font>
      <sz val="11"/>
      <color theme="1"/>
      <name val="Arial"/>
      <family val="2"/>
    </font>
    <font>
      <sz val="8"/>
      <color theme="1"/>
      <name val="Arial"/>
      <family val="2"/>
    </font>
    <font>
      <sz val="9"/>
      <color theme="0"/>
      <name val="Arial"/>
      <family val="2"/>
    </font>
    <font>
      <b/>
      <sz val="9"/>
      <color theme="0"/>
      <name val="Arial"/>
      <family val="2"/>
    </font>
    <font>
      <b/>
      <u/>
      <sz val="9"/>
      <color theme="0"/>
      <name val="Arial"/>
      <family val="2"/>
    </font>
    <font>
      <b/>
      <u/>
      <sz val="9"/>
      <color theme="1"/>
      <name val="Arial"/>
      <family val="2"/>
    </font>
    <font>
      <sz val="9"/>
      <color theme="1"/>
      <name val="Arial"/>
      <family val="2"/>
    </font>
    <font>
      <sz val="8"/>
      <name val="Arial"/>
      <family val="2"/>
      <scheme val="major"/>
    </font>
  </fonts>
  <fills count="27">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779DF"/>
        <bgColor indexed="64"/>
      </patternFill>
    </fill>
    <fill>
      <patternFill patternType="solid">
        <fgColor rgb="FFCCFFFF"/>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rgb="FFFFCCFF"/>
        <bgColor indexed="64"/>
      </patternFill>
    </fill>
    <fill>
      <patternFill patternType="solid">
        <fgColor theme="3" tint="0.79998168889431442"/>
        <bgColor indexed="64"/>
      </patternFill>
    </fill>
    <fill>
      <patternFill patternType="solid">
        <fgColor rgb="FF66FFFF"/>
        <bgColor indexed="64"/>
      </patternFill>
    </fill>
    <fill>
      <patternFill patternType="solid">
        <fgColor rgb="FFFFEAC1"/>
        <bgColor indexed="64"/>
      </patternFill>
    </fill>
    <fill>
      <patternFill patternType="solid">
        <fgColor rgb="FF4BB2FF"/>
        <bgColor indexed="64"/>
      </patternFill>
    </fill>
    <fill>
      <patternFill patternType="solid">
        <fgColor rgb="FFF9F6EB"/>
        <bgColor indexed="64"/>
      </patternFill>
    </fill>
    <fill>
      <patternFill patternType="solid">
        <fgColor rgb="FF00B0F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DD"/>
        <bgColor indexed="64"/>
      </patternFill>
    </fill>
    <fill>
      <patternFill patternType="solid">
        <fgColor rgb="FFE3EFF9"/>
        <bgColor indexed="64"/>
      </patternFill>
    </fill>
  </fills>
  <borders count="39">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1" fillId="0" borderId="0"/>
    <xf numFmtId="9" fontId="1" fillId="0" borderId="0" applyFont="0" applyFill="0" applyBorder="0" applyAlignment="0" applyProtection="0"/>
  </cellStyleXfs>
  <cellXfs count="230">
    <xf numFmtId="0" fontId="0" fillId="0" borderId="0" xfId="0"/>
    <xf numFmtId="0" fontId="3" fillId="0" borderId="0" xfId="0" applyFont="1"/>
    <xf numFmtId="0" fontId="0" fillId="0" borderId="3" xfId="0" applyBorder="1" applyAlignment="1" applyProtection="1">
      <alignment horizontal="left" vertical="center" wrapText="1" indent="1"/>
      <protection locked="0"/>
    </xf>
    <xf numFmtId="14" fontId="0" fillId="0" borderId="3" xfId="0" applyNumberFormat="1" applyBorder="1" applyAlignment="1" applyProtection="1">
      <alignment horizontal="left" vertical="center" wrapText="1" indent="1"/>
      <protection locked="0"/>
    </xf>
    <xf numFmtId="0" fontId="0" fillId="5" borderId="11" xfId="0" applyFill="1" applyBorder="1" applyAlignment="1" applyProtection="1">
      <alignment horizontal="center" vertical="center"/>
      <protection locked="0"/>
    </xf>
    <xf numFmtId="0" fontId="0" fillId="5" borderId="12" xfId="0" applyFill="1" applyBorder="1" applyAlignment="1" applyProtection="1">
      <alignment vertical="center" wrapText="1"/>
      <protection locked="0"/>
    </xf>
    <xf numFmtId="0" fontId="0" fillId="18" borderId="14" xfId="0" applyFill="1" applyBorder="1" applyAlignment="1" applyProtection="1">
      <alignment vertical="center" wrapText="1"/>
      <protection locked="0"/>
    </xf>
    <xf numFmtId="0" fontId="0" fillId="5" borderId="3" xfId="0" applyFill="1" applyBorder="1" applyAlignment="1" applyProtection="1">
      <alignment horizontal="center" vertical="center"/>
      <protection locked="0"/>
    </xf>
    <xf numFmtId="0" fontId="0" fillId="5" borderId="14" xfId="0" applyFill="1" applyBorder="1" applyAlignment="1" applyProtection="1">
      <alignment vertical="center" wrapText="1"/>
      <protection locked="0"/>
    </xf>
    <xf numFmtId="0" fontId="0" fillId="5" borderId="16" xfId="0" applyFill="1" applyBorder="1" applyAlignment="1" applyProtection="1">
      <alignment horizontal="center" vertical="center"/>
      <protection locked="0"/>
    </xf>
    <xf numFmtId="0" fontId="0" fillId="5" borderId="8" xfId="0" applyFill="1" applyBorder="1" applyAlignment="1" applyProtection="1">
      <alignment vertical="center" wrapText="1"/>
      <protection locked="0"/>
    </xf>
    <xf numFmtId="0" fontId="3" fillId="0" borderId="0" xfId="0" applyFont="1" applyAlignment="1">
      <alignment horizontal="center" vertical="center" wrapText="1"/>
    </xf>
    <xf numFmtId="0" fontId="2" fillId="8" borderId="6" xfId="0" applyFont="1" applyFill="1" applyBorder="1" applyAlignment="1">
      <alignment horizontal="left" vertical="center" wrapText="1"/>
    </xf>
    <xf numFmtId="0" fontId="0" fillId="5" borderId="10" xfId="0" applyFill="1" applyBorder="1" applyAlignment="1">
      <alignment horizontal="left" vertical="center" wrapText="1"/>
    </xf>
    <xf numFmtId="0" fontId="0" fillId="5" borderId="0" xfId="0" applyFill="1" applyAlignment="1">
      <alignment vertical="center" wrapText="1"/>
    </xf>
    <xf numFmtId="0" fontId="0" fillId="18" borderId="13" xfId="0" applyFill="1" applyBorder="1" applyAlignment="1">
      <alignment horizontal="left" vertical="center" wrapText="1"/>
    </xf>
    <xf numFmtId="0" fontId="0" fillId="5" borderId="13" xfId="0" applyFill="1" applyBorder="1" applyAlignment="1">
      <alignment horizontal="left" vertical="center" wrapText="1"/>
    </xf>
    <xf numFmtId="0" fontId="0" fillId="18" borderId="13" xfId="0" applyFill="1" applyBorder="1" applyAlignment="1">
      <alignment vertical="center" wrapText="1"/>
    </xf>
    <xf numFmtId="0" fontId="0" fillId="0" borderId="1" xfId="0" applyBorder="1" applyAlignment="1">
      <alignment horizontal="left" vertical="center" wrapText="1"/>
    </xf>
    <xf numFmtId="0" fontId="0" fillId="16" borderId="3" xfId="0" applyFill="1" applyBorder="1" applyAlignment="1" applyProtection="1">
      <alignment horizontal="center" vertical="center"/>
      <protection locked="0"/>
    </xf>
    <xf numFmtId="0" fontId="0" fillId="16" borderId="14" xfId="0" applyFill="1" applyBorder="1" applyAlignment="1" applyProtection="1">
      <alignment vertical="center" wrapText="1"/>
      <protection locked="0"/>
    </xf>
    <xf numFmtId="0" fontId="0" fillId="16" borderId="16" xfId="0" applyFill="1" applyBorder="1" applyAlignment="1" applyProtection="1">
      <alignment horizontal="center" vertical="center"/>
      <protection locked="0"/>
    </xf>
    <xf numFmtId="0" fontId="0" fillId="16" borderId="8" xfId="0" applyFill="1" applyBorder="1" applyAlignment="1" applyProtection="1">
      <alignment vertical="center" wrapText="1"/>
      <protection locked="0"/>
    </xf>
    <xf numFmtId="0" fontId="0" fillId="15" borderId="3" xfId="0" applyFill="1" applyBorder="1" applyAlignment="1" applyProtection="1">
      <alignment horizontal="center" vertical="center"/>
      <protection locked="0"/>
    </xf>
    <xf numFmtId="0" fontId="0" fillId="15" borderId="14" xfId="0" applyFill="1" applyBorder="1" applyAlignment="1" applyProtection="1">
      <alignment vertical="center" wrapText="1"/>
      <protection locked="0"/>
    </xf>
    <xf numFmtId="0" fontId="0" fillId="15" borderId="16" xfId="0" applyFill="1" applyBorder="1" applyAlignment="1" applyProtection="1">
      <alignment horizontal="center" vertical="center"/>
      <protection locked="0"/>
    </xf>
    <xf numFmtId="0" fontId="0" fillId="15" borderId="8" xfId="0" applyFill="1" applyBorder="1" applyAlignment="1" applyProtection="1">
      <alignment vertical="center" wrapText="1"/>
      <protection locked="0"/>
    </xf>
    <xf numFmtId="0" fontId="0" fillId="12" borderId="3" xfId="0" applyFill="1" applyBorder="1" applyAlignment="1" applyProtection="1">
      <alignment horizontal="center" vertical="center"/>
      <protection locked="0"/>
    </xf>
    <xf numFmtId="0" fontId="0" fillId="12" borderId="14" xfId="0"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2" xfId="0" applyBorder="1" applyAlignment="1" applyProtection="1">
      <alignment vertical="center"/>
      <protection locked="0"/>
    </xf>
    <xf numFmtId="0" fontId="0" fillId="3" borderId="3" xfId="0" applyFill="1" applyBorder="1" applyAlignment="1" applyProtection="1">
      <alignment horizontal="center" vertical="center"/>
      <protection locked="0"/>
    </xf>
    <xf numFmtId="0" fontId="0" fillId="3" borderId="14" xfId="0" applyFill="1" applyBorder="1" applyAlignment="1" applyProtection="1">
      <alignment vertical="center" wrapText="1"/>
      <protection locked="0"/>
    </xf>
    <xf numFmtId="0" fontId="0" fillId="0" borderId="16" xfId="0" applyBorder="1" applyAlignment="1" applyProtection="1">
      <alignment horizontal="center" vertical="center"/>
      <protection locked="0"/>
    </xf>
    <xf numFmtId="0" fontId="0" fillId="0" borderId="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20" borderId="14" xfId="0" applyFill="1" applyBorder="1" applyAlignment="1" applyProtection="1">
      <alignment vertical="center" wrapText="1"/>
      <protection locked="0"/>
    </xf>
    <xf numFmtId="0" fontId="0" fillId="20" borderId="8" xfId="0" applyFill="1" applyBorder="1" applyAlignment="1" applyProtection="1">
      <alignment vertical="center" wrapText="1"/>
      <protection locked="0"/>
    </xf>
    <xf numFmtId="0" fontId="0" fillId="0" borderId="3" xfId="0" applyBorder="1" applyAlignment="1" applyProtection="1">
      <alignment horizontal="left" vertical="center" wrapText="1"/>
      <protection locked="0"/>
    </xf>
    <xf numFmtId="14" fontId="0" fillId="0" borderId="3" xfId="0" applyNumberFormat="1" applyBorder="1" applyAlignment="1" applyProtection="1">
      <alignment horizontal="left" vertical="center" wrapText="1"/>
      <protection locked="0"/>
    </xf>
    <xf numFmtId="0" fontId="0" fillId="0" borderId="0" xfId="0" applyAlignment="1">
      <alignment horizontal="left" vertical="center" wrapText="1"/>
    </xf>
    <xf numFmtId="0" fontId="0" fillId="5" borderId="11"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0" fillId="0" borderId="0" xfId="0" applyAlignment="1">
      <alignment vertical="center" wrapText="1"/>
    </xf>
    <xf numFmtId="0" fontId="0" fillId="5" borderId="16" xfId="0" applyFill="1" applyBorder="1" applyAlignment="1" applyProtection="1">
      <alignment horizontal="center" vertical="center" wrapText="1"/>
      <protection locked="0"/>
    </xf>
    <xf numFmtId="0" fontId="0" fillId="4" borderId="3" xfId="0" applyFill="1" applyBorder="1" applyAlignment="1">
      <alignment horizontal="center" vertical="center" wrapText="1"/>
    </xf>
    <xf numFmtId="0" fontId="2" fillId="8" borderId="6" xfId="0" applyFont="1" applyFill="1" applyBorder="1" applyAlignment="1">
      <alignment horizontal="center" vertical="center" wrapText="1"/>
    </xf>
    <xf numFmtId="0" fontId="0" fillId="18" borderId="3" xfId="0" applyFill="1" applyBorder="1" applyAlignment="1" applyProtection="1">
      <alignment horizontal="center" vertical="center" wrapText="1"/>
      <protection locked="0"/>
    </xf>
    <xf numFmtId="0" fontId="0" fillId="0" borderId="1" xfId="0" applyBorder="1" applyAlignment="1">
      <alignment vertical="center" wrapText="1"/>
    </xf>
    <xf numFmtId="0" fontId="0" fillId="6" borderId="3" xfId="0" applyFill="1" applyBorder="1" applyAlignment="1" applyProtection="1">
      <alignment horizontal="center" vertical="center" wrapText="1"/>
      <protection locked="0"/>
    </xf>
    <xf numFmtId="0" fontId="0" fillId="6" borderId="14" xfId="0" applyFill="1" applyBorder="1" applyAlignment="1" applyProtection="1">
      <alignment vertical="center" wrapText="1"/>
      <protection locked="0"/>
    </xf>
    <xf numFmtId="0" fontId="0" fillId="6" borderId="16" xfId="0" applyFill="1" applyBorder="1" applyAlignment="1" applyProtection="1">
      <alignment horizontal="center" vertical="center" wrapText="1"/>
      <protection locked="0"/>
    </xf>
    <xf numFmtId="0" fontId="0" fillId="6" borderId="8" xfId="0" applyFill="1" applyBorder="1" applyAlignment="1" applyProtection="1">
      <alignment vertical="center" wrapText="1"/>
      <protection locked="0"/>
    </xf>
    <xf numFmtId="0" fontId="0" fillId="0" borderId="3" xfId="0" applyBorder="1" applyAlignment="1">
      <alignment horizontal="left" vertical="center" indent="1"/>
    </xf>
    <xf numFmtId="0" fontId="0" fillId="4" borderId="5" xfId="0" applyFill="1" applyBorder="1" applyAlignment="1">
      <alignment horizontal="center" vertical="center" wrapText="1"/>
    </xf>
    <xf numFmtId="0" fontId="0" fillId="0" borderId="3" xfId="0" applyBorder="1" applyAlignment="1" applyProtection="1">
      <alignment horizontal="left" vertical="center" indent="1"/>
      <protection locked="0"/>
    </xf>
    <xf numFmtId="0" fontId="2" fillId="14" borderId="6" xfId="0" applyFont="1" applyFill="1" applyBorder="1" applyAlignment="1">
      <alignment horizontal="left" vertical="center" wrapText="1"/>
    </xf>
    <xf numFmtId="0" fontId="2" fillId="14" borderId="2" xfId="0" applyFont="1" applyFill="1" applyBorder="1" applyAlignment="1">
      <alignment horizontal="center" vertical="center" wrapText="1"/>
    </xf>
    <xf numFmtId="0" fontId="0" fillId="0" borderId="10" xfId="0" applyBorder="1" applyAlignment="1">
      <alignment vertical="center" wrapText="1"/>
    </xf>
    <xf numFmtId="0" fontId="0" fillId="5" borderId="13" xfId="0" applyFill="1" applyBorder="1" applyAlignment="1">
      <alignment vertical="center" wrapText="1"/>
    </xf>
    <xf numFmtId="0" fontId="0" fillId="0" borderId="13" xfId="0" applyBorder="1" applyAlignment="1">
      <alignment vertical="center" wrapText="1"/>
    </xf>
    <xf numFmtId="0" fontId="2" fillId="14" borderId="6" xfId="0" applyFont="1" applyFill="1" applyBorder="1" applyAlignment="1">
      <alignment horizontal="center" vertical="center" wrapText="1"/>
    </xf>
    <xf numFmtId="0" fontId="0" fillId="5" borderId="10" xfId="0" applyFill="1" applyBorder="1" applyAlignment="1">
      <alignment vertical="center" wrapText="1"/>
    </xf>
    <xf numFmtId="0" fontId="0" fillId="5" borderId="15" xfId="0" applyFill="1" applyBorder="1" applyAlignment="1">
      <alignment vertical="center" wrapText="1"/>
    </xf>
    <xf numFmtId="0" fontId="2" fillId="7" borderId="6" xfId="0" applyFont="1" applyFill="1" applyBorder="1" applyAlignment="1">
      <alignment horizontal="left" vertical="center" wrapText="1"/>
    </xf>
    <xf numFmtId="0" fontId="2" fillId="7" borderId="2" xfId="0" applyFont="1" applyFill="1" applyBorder="1" applyAlignment="1">
      <alignment horizontal="center" vertical="center" wrapText="1"/>
    </xf>
    <xf numFmtId="0" fontId="0" fillId="6" borderId="13" xfId="0" applyFill="1" applyBorder="1" applyAlignment="1">
      <alignment horizontal="left" vertical="center" wrapText="1"/>
    </xf>
    <xf numFmtId="0" fontId="0" fillId="6" borderId="15" xfId="0" applyFill="1" applyBorder="1" applyAlignment="1">
      <alignment horizontal="left" vertical="center" wrapText="1"/>
    </xf>
    <xf numFmtId="0" fontId="0" fillId="0" borderId="0" xfId="0" applyAlignment="1">
      <alignment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2" fillId="9" borderId="27" xfId="0" applyFont="1" applyFill="1" applyBorder="1" applyAlignment="1">
      <alignment horizontal="left" vertical="center" wrapText="1"/>
    </xf>
    <xf numFmtId="0" fontId="2" fillId="9" borderId="2" xfId="0" applyFont="1" applyFill="1" applyBorder="1" applyAlignment="1">
      <alignment horizontal="center" vertical="center"/>
    </xf>
    <xf numFmtId="0" fontId="0" fillId="16" borderId="13" xfId="0" applyFill="1" applyBorder="1" applyAlignment="1">
      <alignment vertical="center" wrapText="1"/>
    </xf>
    <xf numFmtId="0" fontId="0" fillId="16" borderId="15" xfId="0" applyFill="1" applyBorder="1" applyAlignment="1">
      <alignment vertical="center" wrapText="1"/>
    </xf>
    <xf numFmtId="0" fontId="2" fillId="9" borderId="25" xfId="0" applyFont="1" applyFill="1" applyBorder="1" applyAlignment="1">
      <alignment horizontal="left" vertical="center" wrapText="1"/>
    </xf>
    <xf numFmtId="0" fontId="2" fillId="9" borderId="6" xfId="0" applyFont="1" applyFill="1" applyBorder="1" applyAlignment="1">
      <alignment horizontal="center" vertical="center"/>
    </xf>
    <xf numFmtId="0" fontId="2" fillId="11" borderId="6" xfId="0" applyFont="1" applyFill="1" applyBorder="1" applyAlignment="1">
      <alignment horizontal="left" vertical="center" wrapText="1"/>
    </xf>
    <xf numFmtId="0" fontId="2" fillId="11" borderId="2" xfId="0" applyFont="1" applyFill="1" applyBorder="1" applyAlignment="1">
      <alignment horizontal="center" vertical="center"/>
    </xf>
    <xf numFmtId="0" fontId="0" fillId="15" borderId="13" xfId="0" applyFill="1" applyBorder="1" applyAlignment="1">
      <alignment vertical="center" wrapText="1"/>
    </xf>
    <xf numFmtId="0" fontId="0" fillId="15" borderId="15" xfId="0" applyFill="1" applyBorder="1" applyAlignment="1">
      <alignment vertical="center" wrapText="1"/>
    </xf>
    <xf numFmtId="0" fontId="2" fillId="17" borderId="6" xfId="0" applyFont="1" applyFill="1" applyBorder="1" applyAlignment="1">
      <alignment horizontal="left" vertical="center" wrapText="1"/>
    </xf>
    <xf numFmtId="0" fontId="2" fillId="17" borderId="6" xfId="0" applyFont="1" applyFill="1" applyBorder="1" applyAlignment="1">
      <alignment horizontal="center" vertical="center"/>
    </xf>
    <xf numFmtId="0" fontId="0" fillId="12" borderId="13" xfId="0" applyFill="1" applyBorder="1" applyAlignment="1">
      <alignment vertical="center" wrapText="1"/>
    </xf>
    <xf numFmtId="0" fontId="5" fillId="19" borderId="6" xfId="0" applyFont="1" applyFill="1" applyBorder="1" applyAlignment="1">
      <alignment horizontal="left" vertical="center" wrapText="1"/>
    </xf>
    <xf numFmtId="0" fontId="5" fillId="19" borderId="28" xfId="0" applyFont="1" applyFill="1" applyBorder="1" applyAlignment="1">
      <alignment horizontal="center" vertical="center"/>
    </xf>
    <xf numFmtId="0" fontId="5" fillId="19" borderId="6" xfId="0" applyFont="1" applyFill="1" applyBorder="1" applyAlignment="1">
      <alignment horizontal="center" vertical="center"/>
    </xf>
    <xf numFmtId="0" fontId="0" fillId="0" borderId="17" xfId="0" applyBorder="1" applyAlignment="1">
      <alignment vertical="center" wrapText="1"/>
    </xf>
    <xf numFmtId="0" fontId="2" fillId="10" borderId="6" xfId="0" applyFont="1" applyFill="1" applyBorder="1" applyAlignment="1">
      <alignment horizontal="left" vertical="center" wrapText="1"/>
    </xf>
    <xf numFmtId="0" fontId="2" fillId="10" borderId="28" xfId="0" applyFont="1" applyFill="1" applyBorder="1" applyAlignment="1">
      <alignment horizontal="center" vertical="center"/>
    </xf>
    <xf numFmtId="0" fontId="2" fillId="10" borderId="6" xfId="0" applyFont="1" applyFill="1" applyBorder="1" applyAlignment="1">
      <alignment horizontal="center" vertical="center"/>
    </xf>
    <xf numFmtId="0" fontId="0" fillId="3" borderId="13" xfId="0" applyFill="1" applyBorder="1" applyAlignment="1">
      <alignment vertical="center" wrapText="1"/>
    </xf>
    <xf numFmtId="0" fontId="2" fillId="10" borderId="25" xfId="0" applyFont="1" applyFill="1" applyBorder="1" applyAlignment="1">
      <alignment horizontal="left" vertical="center" wrapText="1"/>
    </xf>
    <xf numFmtId="0" fontId="0" fillId="0" borderId="15" xfId="0" applyBorder="1" applyAlignment="1">
      <alignment vertical="center" wrapText="1"/>
    </xf>
    <xf numFmtId="0" fontId="2" fillId="18" borderId="6" xfId="0" applyFont="1" applyFill="1" applyBorder="1" applyAlignment="1">
      <alignment horizontal="left" vertical="center" wrapText="1"/>
    </xf>
    <xf numFmtId="0" fontId="2" fillId="18" borderId="31" xfId="0" applyFont="1" applyFill="1" applyBorder="1" applyAlignment="1">
      <alignment horizontal="center" vertical="center"/>
    </xf>
    <xf numFmtId="0" fontId="2" fillId="18" borderId="22" xfId="0" applyFont="1" applyFill="1" applyBorder="1" applyAlignment="1">
      <alignment horizontal="center" vertical="center"/>
    </xf>
    <xf numFmtId="0" fontId="0" fillId="20" borderId="13" xfId="0" applyFill="1" applyBorder="1" applyAlignment="1">
      <alignment vertical="center" wrapText="1"/>
    </xf>
    <xf numFmtId="0" fontId="0" fillId="20" borderId="15" xfId="0" applyFill="1" applyBorder="1" applyAlignment="1">
      <alignment vertical="center" wrapText="1"/>
    </xf>
    <xf numFmtId="0" fontId="2" fillId="18" borderId="20" xfId="0" applyFont="1" applyFill="1" applyBorder="1" applyAlignment="1">
      <alignment horizontal="left" vertical="center" wrapText="1"/>
    </xf>
    <xf numFmtId="0" fontId="2" fillId="18" borderId="21" xfId="0" applyFont="1" applyFill="1" applyBorder="1" applyAlignment="1">
      <alignment horizontal="center" vertical="center"/>
    </xf>
    <xf numFmtId="0" fontId="4" fillId="5" borderId="10" xfId="0" applyFont="1" applyFill="1" applyBorder="1" applyAlignment="1">
      <alignment vertical="center" wrapText="1"/>
    </xf>
    <xf numFmtId="0" fontId="0" fillId="0" borderId="0" xfId="0" applyAlignment="1">
      <alignment horizontal="left" vertical="center" indent="1"/>
    </xf>
    <xf numFmtId="14" fontId="0" fillId="0" borderId="3" xfId="0" applyNumberFormat="1" applyBorder="1" applyAlignment="1">
      <alignment horizontal="left" vertical="center" indent="1"/>
    </xf>
    <xf numFmtId="14" fontId="0" fillId="0" borderId="3" xfId="0" applyNumberFormat="1" applyBorder="1" applyAlignment="1">
      <alignment horizontal="left" vertical="center" wrapText="1" indent="1"/>
    </xf>
    <xf numFmtId="0" fontId="0" fillId="0" borderId="0" xfId="0" applyAlignment="1">
      <alignment horizontal="center" vertical="center"/>
    </xf>
    <xf numFmtId="14" fontId="0" fillId="0" borderId="0" xfId="0" applyNumberFormat="1" applyAlignment="1">
      <alignment horizontal="left" vertical="center" wrapText="1"/>
    </xf>
    <xf numFmtId="0" fontId="2" fillId="15" borderId="6" xfId="0" applyFont="1" applyFill="1" applyBorder="1" applyAlignment="1">
      <alignment horizontal="left" vertical="center" wrapText="1"/>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6" borderId="6" xfId="0" applyFill="1" applyBorder="1" applyAlignment="1">
      <alignment vertical="center"/>
    </xf>
    <xf numFmtId="0" fontId="0" fillId="14" borderId="6" xfId="0" applyFill="1" applyBorder="1" applyAlignment="1">
      <alignment horizontal="center" vertical="center"/>
    </xf>
    <xf numFmtId="0" fontId="0" fillId="10" borderId="6" xfId="0" applyFill="1" applyBorder="1" applyAlignment="1">
      <alignment horizontal="center" vertical="center"/>
    </xf>
    <xf numFmtId="0" fontId="0" fillId="7" borderId="6" xfId="0" applyFill="1" applyBorder="1" applyAlignment="1">
      <alignment horizontal="center" vertical="center"/>
    </xf>
    <xf numFmtId="0" fontId="0" fillId="0" borderId="0" xfId="0" applyAlignment="1">
      <alignment horizontal="center" vertical="center" wrapText="1"/>
    </xf>
    <xf numFmtId="0" fontId="5" fillId="19" borderId="7" xfId="0" applyFont="1" applyFill="1" applyBorder="1" applyAlignment="1">
      <alignment horizontal="left" vertical="center" wrapText="1"/>
    </xf>
    <xf numFmtId="0" fontId="5" fillId="19" borderId="7" xfId="0" applyFont="1" applyFill="1" applyBorder="1" applyAlignment="1">
      <alignment vertical="center" wrapText="1"/>
    </xf>
    <xf numFmtId="0" fontId="5" fillId="13" borderId="30" xfId="0" applyFont="1" applyFill="1" applyBorder="1" applyAlignment="1">
      <alignment horizontal="left" vertical="center" wrapText="1"/>
    </xf>
    <xf numFmtId="0" fontId="2" fillId="0" borderId="0" xfId="0" applyFont="1" applyAlignment="1">
      <alignment horizontal="left" vertical="center" wrapText="1"/>
    </xf>
    <xf numFmtId="0" fontId="0" fillId="8" borderId="29" xfId="0" applyFill="1" applyBorder="1" applyAlignment="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0" fillId="14" borderId="4" xfId="0" applyFill="1" applyBorder="1" applyAlignment="1">
      <alignment horizontal="left" vertical="center" wrapText="1"/>
    </xf>
    <xf numFmtId="0" fontId="0" fillId="7" borderId="4" xfId="0" applyFill="1" applyBorder="1" applyAlignment="1">
      <alignment horizontal="left" vertical="center" wrapText="1"/>
    </xf>
    <xf numFmtId="0" fontId="0" fillId="0" borderId="4" xfId="0" applyBorder="1" applyAlignment="1">
      <alignment horizontal="left" vertical="center" wrapText="1"/>
    </xf>
    <xf numFmtId="0" fontId="0" fillId="9" borderId="4" xfId="0" applyFill="1" applyBorder="1" applyAlignment="1">
      <alignment horizontal="left" vertical="center" wrapText="1"/>
    </xf>
    <xf numFmtId="0" fontId="0" fillId="11" borderId="4" xfId="0" applyFill="1" applyBorder="1" applyAlignment="1">
      <alignment horizontal="left" vertical="center" wrapText="1"/>
    </xf>
    <xf numFmtId="0" fontId="0" fillId="0" borderId="3" xfId="0" applyBorder="1" applyAlignment="1">
      <alignment horizontal="center" vertical="center" wrapText="1"/>
    </xf>
    <xf numFmtId="0" fontId="0" fillId="17" borderId="4" xfId="0" applyFill="1" applyBorder="1" applyAlignment="1">
      <alignment horizontal="left" vertical="center" wrapText="1"/>
    </xf>
    <xf numFmtId="0" fontId="4" fillId="21" borderId="4" xfId="0" applyFont="1" applyFill="1" applyBorder="1" applyAlignment="1">
      <alignment horizontal="left" vertical="center" wrapText="1"/>
    </xf>
    <xf numFmtId="0" fontId="0" fillId="10" borderId="4" xfId="0" applyFill="1" applyBorder="1" applyAlignment="1">
      <alignment horizontal="left" vertical="center" wrapText="1"/>
    </xf>
    <xf numFmtId="0" fontId="0" fillId="22" borderId="4" xfId="0" applyFill="1" applyBorder="1" applyAlignment="1">
      <alignment horizontal="left" vertical="center" wrapText="1"/>
    </xf>
    <xf numFmtId="0" fontId="0" fillId="0" borderId="18" xfId="0" applyBorder="1" applyAlignment="1" applyProtection="1">
      <alignment horizontal="center" vertical="center"/>
      <protection locked="0"/>
    </xf>
    <xf numFmtId="0" fontId="0" fillId="20" borderId="3" xfId="0"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20" borderId="16" xfId="0" applyFill="1" applyBorder="1" applyAlignment="1" applyProtection="1">
      <alignment horizontal="center" vertical="center"/>
      <protection locked="0"/>
    </xf>
    <xf numFmtId="0" fontId="0" fillId="0" borderId="23" xfId="0" applyBorder="1" applyAlignment="1">
      <alignment horizontal="left" vertical="center"/>
    </xf>
    <xf numFmtId="0" fontId="0" fillId="0" borderId="18" xfId="0" applyBorder="1" applyAlignment="1" applyProtection="1">
      <alignment horizontal="left" vertical="center" wrapText="1"/>
      <protection locked="0"/>
    </xf>
    <xf numFmtId="14" fontId="0" fillId="0" borderId="18" xfId="0" applyNumberFormat="1" applyBorder="1" applyAlignment="1" applyProtection="1">
      <alignment horizontal="left" vertical="center" wrapText="1"/>
      <protection locked="0"/>
    </xf>
    <xf numFmtId="0" fontId="2" fillId="0" borderId="0" xfId="0" applyFont="1" applyAlignment="1">
      <alignment vertical="center" wrapText="1"/>
    </xf>
    <xf numFmtId="0" fontId="2" fillId="0" borderId="0" xfId="0" applyFont="1" applyAlignment="1">
      <alignment vertical="center"/>
    </xf>
    <xf numFmtId="0" fontId="2" fillId="5" borderId="0" xfId="0" applyFont="1" applyFill="1" applyAlignment="1">
      <alignment vertical="center" wrapText="1"/>
    </xf>
    <xf numFmtId="0" fontId="6" fillId="15" borderId="6" xfId="0" applyFont="1" applyFill="1" applyBorder="1" applyAlignment="1">
      <alignment horizontal="center" vertical="center"/>
    </xf>
    <xf numFmtId="0" fontId="6" fillId="15" borderId="6" xfId="0" applyFont="1" applyFill="1" applyBorder="1" applyAlignment="1">
      <alignment horizontal="center" vertical="center" wrapText="1"/>
    </xf>
    <xf numFmtId="0" fontId="6" fillId="15" borderId="6" xfId="0" applyFont="1" applyFill="1"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pplyProtection="1">
      <alignment horizontal="center" vertical="center" wrapText="1"/>
      <protection locked="0"/>
    </xf>
    <xf numFmtId="0" fontId="0" fillId="12" borderId="15" xfId="0" applyFill="1" applyBorder="1" applyAlignment="1">
      <alignment vertical="center" wrapText="1"/>
    </xf>
    <xf numFmtId="0" fontId="0" fillId="12" borderId="16" xfId="0" applyFill="1" applyBorder="1" applyAlignment="1" applyProtection="1">
      <alignment horizontal="center" vertical="center"/>
      <protection locked="0"/>
    </xf>
    <xf numFmtId="0" fontId="0" fillId="12" borderId="8" xfId="0" applyFill="1" applyBorder="1" applyAlignment="1" applyProtection="1">
      <alignment vertical="center" wrapText="1"/>
      <protection locked="0"/>
    </xf>
    <xf numFmtId="0" fontId="0" fillId="0" borderId="24" xfId="0" applyBorder="1" applyAlignment="1">
      <alignment horizontal="left" vertical="center" wrapText="1"/>
    </xf>
    <xf numFmtId="0" fontId="0" fillId="0" borderId="18" xfId="0" applyBorder="1" applyAlignment="1">
      <alignment horizontal="center" vertical="center" wrapText="1"/>
    </xf>
    <xf numFmtId="0" fontId="0" fillId="0" borderId="18" xfId="0" applyBorder="1" applyAlignment="1">
      <alignment vertical="center" wrapText="1"/>
    </xf>
    <xf numFmtId="0" fontId="0" fillId="2" borderId="13" xfId="0" applyFill="1" applyBorder="1" applyAlignment="1">
      <alignment vertical="center" wrapText="1"/>
    </xf>
    <xf numFmtId="0" fontId="0" fillId="2" borderId="3" xfId="0" applyFill="1" applyBorder="1" applyAlignment="1" applyProtection="1">
      <alignment horizontal="center" vertical="center" wrapText="1"/>
      <protection locked="0"/>
    </xf>
    <xf numFmtId="0" fontId="0" fillId="2" borderId="14" xfId="0" applyFill="1" applyBorder="1" applyAlignment="1" applyProtection="1">
      <alignment vertical="center" wrapText="1"/>
      <protection locked="0"/>
    </xf>
    <xf numFmtId="0" fontId="0" fillId="0" borderId="26" xfId="0" applyBorder="1" applyAlignment="1">
      <alignment vertical="center" wrapText="1"/>
    </xf>
    <xf numFmtId="0" fontId="0" fillId="5" borderId="5" xfId="0" applyFill="1" applyBorder="1" applyAlignment="1" applyProtection="1">
      <alignment horizontal="center" vertical="center" wrapText="1"/>
      <protection locked="0"/>
    </xf>
    <xf numFmtId="0" fontId="0" fillId="5" borderId="9" xfId="0" applyFill="1" applyBorder="1" applyAlignment="1" applyProtection="1">
      <alignment vertical="center" wrapText="1"/>
      <protection locked="0"/>
    </xf>
    <xf numFmtId="0" fontId="0" fillId="2" borderId="16" xfId="0" applyFill="1" applyBorder="1" applyAlignment="1" applyProtection="1">
      <alignment horizontal="center" vertical="center" wrapText="1"/>
      <protection locked="0"/>
    </xf>
    <xf numFmtId="0" fontId="0" fillId="2" borderId="15" xfId="0" applyFill="1" applyBorder="1" applyAlignment="1">
      <alignment vertical="center" wrapText="1"/>
    </xf>
    <xf numFmtId="0" fontId="0" fillId="2" borderId="8" xfId="0" applyFill="1" applyBorder="1" applyAlignment="1" applyProtection="1">
      <alignment vertical="center" wrapText="1"/>
      <protection locked="0"/>
    </xf>
    <xf numFmtId="164" fontId="8" fillId="23" borderId="3" xfId="0" applyNumberFormat="1" applyFont="1" applyFill="1" applyBorder="1" applyAlignment="1" applyProtection="1">
      <alignment horizontal="center" vertical="center" wrapText="1"/>
      <protection locked="0"/>
    </xf>
    <xf numFmtId="0" fontId="0" fillId="5" borderId="33" xfId="0" applyFill="1" applyBorder="1" applyAlignment="1">
      <alignment horizontal="left" vertical="center" wrapText="1"/>
    </xf>
    <xf numFmtId="0" fontId="0" fillId="5" borderId="34" xfId="0" applyFill="1" applyBorder="1" applyAlignment="1">
      <alignment horizontal="left" vertical="center" wrapText="1"/>
    </xf>
    <xf numFmtId="14" fontId="0" fillId="5" borderId="35" xfId="0" applyNumberFormat="1" applyFill="1" applyBorder="1" applyAlignment="1">
      <alignment horizontal="left" vertical="center" wrapText="1"/>
    </xf>
    <xf numFmtId="14" fontId="0" fillId="5" borderId="36" xfId="0" applyNumberFormat="1" applyFill="1" applyBorder="1" applyAlignment="1">
      <alignment horizontal="left" vertical="center" wrapTex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8" xfId="0" applyFill="1" applyBorder="1" applyAlignment="1">
      <alignment horizontal="center" vertical="center"/>
    </xf>
    <xf numFmtId="164" fontId="8" fillId="23" borderId="3" xfId="0" applyNumberFormat="1" applyFont="1" applyFill="1" applyBorder="1" applyAlignment="1">
      <alignment horizontal="center" vertical="center" wrapText="1"/>
    </xf>
    <xf numFmtId="164" fontId="8" fillId="0" borderId="0" xfId="0" applyNumberFormat="1" applyFont="1" applyAlignment="1">
      <alignment horizontal="center" vertical="center" wrapText="1"/>
    </xf>
    <xf numFmtId="164" fontId="8" fillId="0" borderId="0" xfId="0" applyNumberFormat="1" applyFont="1" applyAlignment="1">
      <alignment horizontal="center"/>
    </xf>
    <xf numFmtId="164" fontId="8" fillId="4" borderId="3" xfId="0" applyNumberFormat="1" applyFont="1" applyFill="1" applyBorder="1" applyAlignment="1">
      <alignment horizontal="center" vertical="center" wrapText="1"/>
    </xf>
    <xf numFmtId="164" fontId="7" fillId="23" borderId="3" xfId="0" applyNumberFormat="1" applyFont="1" applyFill="1" applyBorder="1" applyAlignment="1">
      <alignment horizontal="center" vertical="center" wrapText="1"/>
    </xf>
    <xf numFmtId="164" fontId="10" fillId="0" borderId="0" xfId="0" applyNumberFormat="1" applyFont="1" applyAlignment="1">
      <alignment horizontal="center"/>
    </xf>
    <xf numFmtId="164" fontId="9" fillId="0" borderId="0" xfId="0" applyNumberFormat="1" applyFont="1" applyAlignment="1">
      <alignment horizontal="center" vertical="center" wrapText="1"/>
    </xf>
    <xf numFmtId="164" fontId="10" fillId="0" borderId="0" xfId="0" applyNumberFormat="1" applyFont="1" applyAlignment="1">
      <alignment horizontal="center" vertical="top" wrapText="1"/>
    </xf>
    <xf numFmtId="164" fontId="8" fillId="0" borderId="0" xfId="0" applyNumberFormat="1" applyFont="1" applyAlignment="1">
      <alignment horizontal="center" vertical="top" wrapText="1"/>
    </xf>
    <xf numFmtId="164" fontId="8" fillId="24" borderId="3" xfId="0" applyNumberFormat="1" applyFont="1" applyFill="1" applyBorder="1" applyAlignment="1">
      <alignment horizontal="center" vertical="center" wrapText="1"/>
    </xf>
    <xf numFmtId="164" fontId="13" fillId="0" borderId="0" xfId="0" applyNumberFormat="1" applyFont="1" applyAlignment="1">
      <alignment horizontal="center" vertical="center" wrapText="1"/>
    </xf>
    <xf numFmtId="164" fontId="13" fillId="0" borderId="0" xfId="0" applyNumberFormat="1" applyFont="1" applyAlignment="1">
      <alignment horizontal="center"/>
    </xf>
    <xf numFmtId="164" fontId="14" fillId="0" borderId="0" xfId="0" applyNumberFormat="1" applyFont="1" applyAlignment="1">
      <alignment horizontal="center" vertical="center" wrapText="1"/>
    </xf>
    <xf numFmtId="164" fontId="13" fillId="0" borderId="0" xfId="2" applyNumberFormat="1" applyFont="1" applyFill="1" applyBorder="1" applyAlignment="1" applyProtection="1">
      <alignment horizontal="center" vertical="center" wrapText="1"/>
    </xf>
    <xf numFmtId="0" fontId="0" fillId="6" borderId="18" xfId="0" applyFill="1" applyBorder="1" applyAlignment="1" applyProtection="1">
      <alignment horizontal="center" vertical="center" wrapText="1"/>
      <protection locked="0"/>
    </xf>
    <xf numFmtId="0" fontId="0" fillId="6" borderId="19" xfId="0" applyFill="1" applyBorder="1" applyAlignment="1" applyProtection="1">
      <alignment vertical="center" wrapText="1"/>
      <protection locked="0"/>
    </xf>
    <xf numFmtId="0" fontId="0" fillId="0" borderId="10" xfId="0" applyBorder="1" applyAlignment="1">
      <alignment horizontal="left" vertical="center" wrapText="1"/>
    </xf>
    <xf numFmtId="0" fontId="0" fillId="0" borderId="11" xfId="0" applyBorder="1" applyAlignment="1" applyProtection="1">
      <alignment horizontal="center" vertical="center" wrapText="1"/>
      <protection locked="0"/>
    </xf>
    <xf numFmtId="0" fontId="0" fillId="0" borderId="12" xfId="0" applyBorder="1" applyAlignment="1" applyProtection="1">
      <alignment vertical="center" wrapText="1"/>
      <protection locked="0"/>
    </xf>
    <xf numFmtId="0" fontId="0" fillId="6" borderId="17" xfId="0" applyFill="1" applyBorder="1" applyAlignment="1">
      <alignment horizontal="left" vertical="center" wrapText="1"/>
    </xf>
    <xf numFmtId="164" fontId="11" fillId="0" borderId="0" xfId="0" applyNumberFormat="1" applyFont="1" applyAlignment="1">
      <alignment vertical="center" wrapText="1"/>
    </xf>
    <xf numFmtId="164" fontId="7" fillId="23" borderId="4" xfId="0" applyNumberFormat="1" applyFont="1" applyFill="1" applyBorder="1" applyAlignment="1">
      <alignment horizontal="center" vertical="center" wrapText="1"/>
    </xf>
    <xf numFmtId="164" fontId="8" fillId="24" borderId="4" xfId="0" applyNumberFormat="1" applyFont="1" applyFill="1" applyBorder="1" applyAlignment="1">
      <alignment horizontal="center" vertical="center" wrapText="1"/>
    </xf>
    <xf numFmtId="164" fontId="8" fillId="0" borderId="38" xfId="0" applyNumberFormat="1" applyFont="1" applyBorder="1" applyAlignment="1">
      <alignment vertical="center" wrapText="1"/>
    </xf>
    <xf numFmtId="164" fontId="8" fillId="5" borderId="3" xfId="0" applyNumberFormat="1" applyFont="1" applyFill="1" applyBorder="1" applyAlignment="1">
      <alignment horizontal="center" vertical="center" wrapText="1"/>
    </xf>
    <xf numFmtId="0" fontId="0" fillId="18" borderId="15" xfId="0" applyFill="1" applyBorder="1" applyAlignment="1">
      <alignment horizontal="left" vertical="center" wrapText="1"/>
    </xf>
    <xf numFmtId="0" fontId="0" fillId="18" borderId="16" xfId="0" applyFill="1" applyBorder="1" applyAlignment="1" applyProtection="1">
      <alignment horizontal="center" vertical="center" wrapText="1"/>
      <protection locked="0"/>
    </xf>
    <xf numFmtId="0" fontId="0" fillId="18" borderId="8" xfId="0" applyFill="1" applyBorder="1" applyAlignment="1" applyProtection="1">
      <alignment vertical="center" wrapText="1"/>
      <protection locked="0"/>
    </xf>
    <xf numFmtId="164" fontId="17" fillId="25" borderId="3" xfId="0" applyNumberFormat="1" applyFont="1" applyFill="1" applyBorder="1" applyAlignment="1" applyProtection="1">
      <alignment horizontal="center" vertical="center" wrapText="1"/>
      <protection locked="0"/>
    </xf>
    <xf numFmtId="164" fontId="8" fillId="26" borderId="3" xfId="0" applyNumberFormat="1" applyFont="1" applyFill="1" applyBorder="1" applyAlignment="1" applyProtection="1">
      <alignment horizontal="center" vertical="center" wrapText="1"/>
      <protection locked="0"/>
    </xf>
    <xf numFmtId="164" fontId="8" fillId="26" borderId="3" xfId="0" quotePrefix="1" applyNumberFormat="1" applyFont="1" applyFill="1" applyBorder="1" applyAlignment="1" applyProtection="1">
      <alignment horizontal="center" vertical="center" wrapText="1"/>
      <protection locked="0"/>
    </xf>
    <xf numFmtId="0" fontId="0" fillId="4" borderId="23" xfId="0" applyFill="1" applyBorder="1" applyAlignment="1">
      <alignment horizontal="center" vertical="center" wrapText="1"/>
    </xf>
    <xf numFmtId="0" fontId="0" fillId="4" borderId="4" xfId="0" applyFill="1" applyBorder="1" applyAlignment="1">
      <alignment horizontal="center" vertical="center" wrapText="1"/>
    </xf>
    <xf numFmtId="0" fontId="0" fillId="0" borderId="23" xfId="0" applyBorder="1" applyAlignment="1">
      <alignment horizontal="left" vertical="center" indent="1"/>
    </xf>
    <xf numFmtId="0" fontId="0" fillId="0" borderId="24" xfId="0" applyBorder="1" applyAlignment="1">
      <alignment horizontal="left" vertical="center" indent="1"/>
    </xf>
    <xf numFmtId="0" fontId="0" fillId="0" borderId="4" xfId="0" applyBorder="1" applyAlignment="1">
      <alignment horizontal="left" vertical="center" indent="1"/>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4" fontId="0" fillId="0" borderId="23" xfId="0" applyNumberFormat="1" applyBorder="1" applyAlignment="1" applyProtection="1">
      <alignment horizontal="center" vertical="center" wrapText="1"/>
      <protection locked="0"/>
    </xf>
    <xf numFmtId="14" fontId="0" fillId="0" borderId="24" xfId="0" applyNumberFormat="1" applyBorder="1" applyAlignment="1" applyProtection="1">
      <alignment horizontal="center" vertical="center" wrapText="1"/>
      <protection locked="0"/>
    </xf>
    <xf numFmtId="14" fontId="0" fillId="0" borderId="4" xfId="0" applyNumberFormat="1" applyBorder="1" applyAlignment="1" applyProtection="1">
      <alignment horizontal="center" vertical="center" wrapText="1"/>
      <protection locked="0"/>
    </xf>
    <xf numFmtId="164" fontId="11" fillId="0" borderId="0" xfId="0" applyNumberFormat="1" applyFont="1" applyAlignment="1">
      <alignment horizontal="center" vertical="center" wrapText="1"/>
    </xf>
    <xf numFmtId="164" fontId="8" fillId="4" borderId="3" xfId="0" applyNumberFormat="1" applyFont="1" applyFill="1" applyBorder="1" applyAlignment="1">
      <alignment horizontal="center" vertical="center" wrapText="1"/>
    </xf>
    <xf numFmtId="164" fontId="7" fillId="23" borderId="4" xfId="0" applyNumberFormat="1" applyFont="1" applyFill="1" applyBorder="1" applyAlignment="1">
      <alignment horizontal="center" vertical="center" wrapText="1"/>
    </xf>
    <xf numFmtId="164" fontId="7" fillId="23" borderId="3" xfId="0" applyNumberFormat="1" applyFont="1" applyFill="1" applyBorder="1" applyAlignment="1">
      <alignment horizontal="center" vertical="center" wrapText="1"/>
    </xf>
    <xf numFmtId="164" fontId="14" fillId="0" borderId="0" xfId="0" applyNumberFormat="1" applyFont="1" applyAlignment="1">
      <alignment horizontal="center" vertical="center" wrapText="1"/>
    </xf>
    <xf numFmtId="164" fontId="8" fillId="0" borderId="32" xfId="0" applyNumberFormat="1" applyFont="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4" borderId="5" xfId="0" applyNumberFormat="1" applyFont="1" applyFill="1" applyBorder="1" applyAlignment="1">
      <alignment horizontal="center" vertical="center" wrapText="1"/>
    </xf>
    <xf numFmtId="164" fontId="8" fillId="4" borderId="18" xfId="0" applyNumberFormat="1" applyFont="1" applyFill="1" applyBorder="1" applyAlignment="1">
      <alignment horizontal="center" vertical="center" wrapText="1"/>
    </xf>
    <xf numFmtId="164" fontId="8" fillId="0" borderId="5" xfId="0" applyNumberFormat="1" applyFont="1" applyBorder="1" applyAlignment="1">
      <alignment horizontal="center" vertical="center" wrapText="1"/>
    </xf>
    <xf numFmtId="164" fontId="8" fillId="0" borderId="37" xfId="0" applyNumberFormat="1" applyFont="1" applyBorder="1" applyAlignment="1">
      <alignment horizontal="center" vertical="center" wrapText="1"/>
    </xf>
    <xf numFmtId="164" fontId="8" fillId="0" borderId="18" xfId="0" applyNumberFormat="1" applyFont="1" applyBorder="1" applyAlignment="1">
      <alignment horizontal="center" vertical="center" wrapText="1"/>
    </xf>
  </cellXfs>
  <cellStyles count="3">
    <cellStyle name="Normal" xfId="0" builtinId="0"/>
    <cellStyle name="Normal 2" xfId="1" xr:uid="{D7DE9CA9-7A34-498A-A8CE-DF6A3034D96D}"/>
    <cellStyle name="Procent" xfId="2" builtinId="5"/>
  </cellStyles>
  <dxfs count="245">
    <dxf>
      <font>
        <color rgb="FFFF0000"/>
      </font>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24994659260841701"/>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006100"/>
      </font>
      <fill>
        <patternFill>
          <bgColor rgb="FFC6EFCE"/>
        </patternFill>
      </fill>
    </dxf>
    <dxf>
      <fill>
        <patternFill>
          <bgColor theme="5"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24994659260841701"/>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theme="1"/>
        <name val="Arial"/>
        <family val="2"/>
        <scheme val="major"/>
      </font>
    </dxf>
    <dxf>
      <font>
        <b val="0"/>
        <i val="0"/>
        <strike val="0"/>
        <condense val="0"/>
        <extend val="0"/>
        <outline val="0"/>
        <shadow val="0"/>
        <u val="none"/>
        <vertAlign val="baseline"/>
        <sz val="10"/>
        <color theme="1"/>
        <name val="Arial"/>
        <family val="2"/>
        <scheme val="major"/>
      </font>
    </dxf>
    <dxf>
      <font>
        <b val="0"/>
        <i val="0"/>
        <strike val="0"/>
        <condense val="0"/>
        <extend val="0"/>
        <outline val="0"/>
        <shadow val="0"/>
        <u val="none"/>
        <vertAlign val="baseline"/>
        <sz val="10"/>
        <color theme="1"/>
        <name val="Arial"/>
        <family val="2"/>
        <scheme val="major"/>
      </font>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major"/>
      </font>
      <numFmt numFmtId="19" formatCode="yyyy/mm/dd"/>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major"/>
      </font>
      <numFmt numFmtId="0" formatCode="General"/>
      <fill>
        <patternFill patternType="none">
          <fgColor indexed="64"/>
          <bgColor indexed="65"/>
        </patternFill>
      </fill>
      <alignment horizontal="lef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auto="1"/>
        <name val="Arial"/>
        <family val="2"/>
        <scheme val="major"/>
      </font>
      <numFmt numFmtId="0" formatCode="General"/>
      <fill>
        <patternFill patternType="solid">
          <fgColor indexed="64"/>
          <bgColor theme="3" tint="0.399975585192419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E3EFF9"/>
      <color rgb="FFEAF3FA"/>
      <color rgb="FFECF4FA"/>
      <color rgb="FFFFFFDD"/>
      <color rgb="FFFFFFFF"/>
      <color rgb="FFFFFFCC"/>
      <color rgb="FF71AE48"/>
      <color rgb="FF61953D"/>
      <color rgb="FF87BF65"/>
      <color rgb="FFA2CD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3.xml"/><Relationship Id="rId2" Type="http://schemas.openxmlformats.org/officeDocument/2006/relationships/worksheet" Target="worksheets/sheet2.xml"/><Relationship Id="rId16" Type="http://schemas.microsoft.com/office/2007/relationships/slicerCache" Target="slicerCaches/slicerCache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366010912472407E-2"/>
          <c:y val="5.7420959595959588E-2"/>
          <c:w val="0.93894577543820357"/>
          <c:h val="0.73169693383702761"/>
        </c:manualLayout>
      </c:layout>
      <c:barChart>
        <c:barDir val="col"/>
        <c:grouping val="clustered"/>
        <c:varyColors val="0"/>
        <c:ser>
          <c:idx val="3"/>
          <c:order val="0"/>
          <c:tx>
            <c:strRef>
              <c:f>Genomströmning!$D$9</c:f>
              <c:strCache>
                <c:ptCount val="1"/>
                <c:pt idx="0">
                  <c:v>2020</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Genomströmning!$D$12:$D$17</c:f>
              <c:numCache>
                <c:formatCode>0;\-0;</c:formatCode>
                <c:ptCount val="6"/>
              </c:numCache>
            </c:numRef>
          </c:val>
          <c:extLst xmlns:c15="http://schemas.microsoft.com/office/drawing/2012/chart">
            <c:ext xmlns:c16="http://schemas.microsoft.com/office/drawing/2014/chart" uri="{C3380CC4-5D6E-409C-BE32-E72D297353CC}">
              <c16:uniqueId val="{00000000-3EC0-4977-953F-9F26CA280928}"/>
            </c:ext>
          </c:extLst>
        </c:ser>
        <c:ser>
          <c:idx val="0"/>
          <c:order val="1"/>
          <c:tx>
            <c:strRef>
              <c:f>Genomströmning!$E$9</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Genomströmning!$E$12:$E$17</c:f>
              <c:numCache>
                <c:formatCode>0;\-0;</c:formatCode>
                <c:ptCount val="6"/>
              </c:numCache>
            </c:numRef>
          </c:val>
          <c:extLst>
            <c:ext xmlns:c16="http://schemas.microsoft.com/office/drawing/2014/chart" uri="{C3380CC4-5D6E-409C-BE32-E72D297353CC}">
              <c16:uniqueId val="{0000000A-3EC0-4977-953F-9F26CA280928}"/>
            </c:ext>
          </c:extLst>
        </c:ser>
        <c:ser>
          <c:idx val="1"/>
          <c:order val="2"/>
          <c:tx>
            <c:strRef>
              <c:f>Genomströmning!$F$9</c:f>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Genomströmning!$F$12:$F$17</c:f>
              <c:numCache>
                <c:formatCode>0;\-0;</c:formatCode>
                <c:ptCount val="6"/>
              </c:numCache>
            </c:numRef>
          </c:val>
          <c:extLst>
            <c:ext xmlns:c16="http://schemas.microsoft.com/office/drawing/2014/chart" uri="{C3380CC4-5D6E-409C-BE32-E72D297353CC}">
              <c16:uniqueId val="{0000000B-3EC0-4977-953F-9F26CA280928}"/>
            </c:ext>
          </c:extLst>
        </c:ser>
        <c:ser>
          <c:idx val="2"/>
          <c:order val="3"/>
          <c:tx>
            <c:strRef>
              <c:f>Genomströmning!$G$9</c:f>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Genomströmning!$G$12:$G$17</c:f>
              <c:numCache>
                <c:formatCode>0;\-0;</c:formatCode>
                <c:ptCount val="6"/>
              </c:numCache>
            </c:numRef>
          </c:val>
          <c:extLst>
            <c:ext xmlns:c16="http://schemas.microsoft.com/office/drawing/2014/chart" uri="{C3380CC4-5D6E-409C-BE32-E72D297353CC}">
              <c16:uniqueId val="{0000000C-3EC0-4977-953F-9F26CA280928}"/>
            </c:ext>
          </c:extLst>
        </c:ser>
        <c:ser>
          <c:idx val="4"/>
          <c:order val="4"/>
          <c:tx>
            <c:strRef>
              <c:f>Genomströmning!$H$9</c:f>
              <c:strCache>
                <c:ptCount val="1"/>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Genomströmning!$H$12:$H$17</c:f>
              <c:numCache>
                <c:formatCode>0;\-0;</c:formatCode>
                <c:ptCount val="6"/>
              </c:numCache>
            </c:numRef>
          </c:val>
          <c:extLst>
            <c:ext xmlns:c16="http://schemas.microsoft.com/office/drawing/2014/chart" uri="{C3380CC4-5D6E-409C-BE32-E72D297353CC}">
              <c16:uniqueId val="{0000000D-3EC0-4977-953F-9F26CA280928}"/>
            </c:ext>
          </c:extLst>
        </c:ser>
        <c:ser>
          <c:idx val="5"/>
          <c:order val="5"/>
          <c:tx>
            <c:strRef>
              <c:f>Genomströmning!$I$9</c:f>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Genomströmning!$I$12:$I$17</c:f>
              <c:numCache>
                <c:formatCode>0;\-0;</c:formatCode>
                <c:ptCount val="6"/>
              </c:numCache>
            </c:numRef>
          </c:val>
          <c:extLst>
            <c:ext xmlns:c16="http://schemas.microsoft.com/office/drawing/2014/chart" uri="{C3380CC4-5D6E-409C-BE32-E72D297353CC}">
              <c16:uniqueId val="{0000000E-3EC0-4977-953F-9F26CA280928}"/>
            </c:ext>
          </c:extLst>
        </c:ser>
        <c:ser>
          <c:idx val="6"/>
          <c:order val="6"/>
          <c:tx>
            <c:strRef>
              <c:f>Genomströmning!$J$9</c:f>
              <c:strCache>
                <c:ptCount val="1"/>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Genomströmning!$J$12:$J$17</c:f>
              <c:numCache>
                <c:formatCode>0;\-0;</c:formatCode>
                <c:ptCount val="6"/>
              </c:numCache>
            </c:numRef>
          </c:val>
          <c:extLst>
            <c:ext xmlns:c16="http://schemas.microsoft.com/office/drawing/2014/chart" uri="{C3380CC4-5D6E-409C-BE32-E72D297353CC}">
              <c16:uniqueId val="{0000000F-3EC0-4977-953F-9F26CA280928}"/>
            </c:ext>
          </c:extLst>
        </c:ser>
        <c:ser>
          <c:idx val="7"/>
          <c:order val="7"/>
          <c:tx>
            <c:strRef>
              <c:f>Genomströmning!$K$9</c:f>
              <c:strCache>
                <c:ptCount val="1"/>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Genomströmning!$K$12:$K$17</c:f>
              <c:numCache>
                <c:formatCode>0;\-0;</c:formatCode>
                <c:ptCount val="6"/>
              </c:numCache>
            </c:numRef>
          </c:val>
          <c:extLst>
            <c:ext xmlns:c16="http://schemas.microsoft.com/office/drawing/2014/chart" uri="{C3380CC4-5D6E-409C-BE32-E72D297353CC}">
              <c16:uniqueId val="{00000010-3EC0-4977-953F-9F26CA280928}"/>
            </c:ext>
          </c:extLst>
        </c:ser>
        <c:ser>
          <c:idx val="8"/>
          <c:order val="8"/>
          <c:tx>
            <c:strRef>
              <c:f>Genomströmning!$L$9</c:f>
              <c:strCache>
                <c:ptCount val="1"/>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Genomströmning!$L$12:$L$17</c:f>
              <c:numCache>
                <c:formatCode>0;\-0;</c:formatCode>
                <c:ptCount val="6"/>
              </c:numCache>
            </c:numRef>
          </c:val>
          <c:extLst>
            <c:ext xmlns:c16="http://schemas.microsoft.com/office/drawing/2014/chart" uri="{C3380CC4-5D6E-409C-BE32-E72D297353CC}">
              <c16:uniqueId val="{00000011-3EC0-4977-953F-9F26CA280928}"/>
            </c:ext>
          </c:extLst>
        </c:ser>
        <c:ser>
          <c:idx val="9"/>
          <c:order val="9"/>
          <c:tx>
            <c:strRef>
              <c:f>Genomströmning!$M$9</c:f>
              <c:strCache>
                <c:ptCount val="1"/>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Genomströmning!$C$12:$C$17</c:f>
              <c:strCache>
                <c:ptCount val="6"/>
                <c:pt idx="0">
                  <c:v>Beviljade platser</c:v>
                </c:pt>
                <c:pt idx="1">
                  <c:v>Vid första rekvisition</c:v>
                </c:pt>
                <c:pt idx="2">
                  <c:v>Vid sista rekvisition</c:v>
                </c:pt>
                <c:pt idx="3">
                  <c:v>Avslutat med examen</c:v>
                </c:pt>
                <c:pt idx="4">
                  <c:v>Examinerade i jobb</c:v>
                </c:pt>
                <c:pt idx="5">
                  <c:v>Examinerade, helt eller till största delen, i "rätt" jobb</c:v>
                </c:pt>
              </c:strCache>
            </c:strRef>
          </c:cat>
          <c:val>
            <c:numRef>
              <c:f>Genomströmning!$M$12:$M$17</c:f>
              <c:numCache>
                <c:formatCode>0;\-0;</c:formatCode>
                <c:ptCount val="6"/>
              </c:numCache>
            </c:numRef>
          </c:val>
          <c:extLst>
            <c:ext xmlns:c16="http://schemas.microsoft.com/office/drawing/2014/chart" uri="{C3380CC4-5D6E-409C-BE32-E72D297353CC}">
              <c16:uniqueId val="{00000012-3EC0-4977-953F-9F26CA280928}"/>
            </c:ext>
          </c:extLst>
        </c:ser>
        <c:dLbls>
          <c:dLblPos val="outEnd"/>
          <c:showLegendKey val="0"/>
          <c:showVal val="1"/>
          <c:showCatName val="0"/>
          <c:showSerName val="0"/>
          <c:showPercent val="0"/>
          <c:showBubbleSize val="0"/>
        </c:dLbls>
        <c:gapWidth val="219"/>
        <c:overlap val="-27"/>
        <c:axId val="179140480"/>
        <c:axId val="180750208"/>
        <c:extLst/>
      </c:barChart>
      <c:catAx>
        <c:axId val="1791404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0750208"/>
        <c:crossesAt val="0"/>
        <c:auto val="0"/>
        <c:lblAlgn val="ctr"/>
        <c:lblOffset val="100"/>
        <c:noMultiLvlLbl val="0"/>
      </c:catAx>
      <c:valAx>
        <c:axId val="18075020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79140480"/>
        <c:crosses val="autoZero"/>
        <c:crossBetween val="between"/>
      </c:valAx>
      <c:spPr>
        <a:noFill/>
        <a:ln>
          <a:noFill/>
        </a:ln>
        <a:effectLst/>
      </c:spPr>
    </c:plotArea>
    <c:legend>
      <c:legendPos val="b"/>
      <c:layout>
        <c:manualLayout>
          <c:xMode val="edge"/>
          <c:yMode val="edge"/>
          <c:x val="0"/>
          <c:y val="0.92141540404040401"/>
          <c:w val="1"/>
          <c:h val="5.72084414303703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sv-SE"/>
    </a:p>
  </c:txPr>
  <c:printSettings>
    <c:headerFooter/>
    <c:pageMargins b="0.75" l="0.25" r="0.25"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sv-SE" sz="1000" b="1">
                <a:solidFill>
                  <a:sysClr val="windowText" lastClr="000000"/>
                </a:solidFill>
              </a:rPr>
              <a:t>Examinerade - sex månader efter utbildningens slut</a:t>
            </a:r>
          </a:p>
          <a:p>
            <a:pPr>
              <a:defRPr sz="900"/>
            </a:pPr>
            <a:r>
              <a:rPr lang="sv-SE" sz="900">
                <a:solidFill>
                  <a:sysClr val="windowText" lastClr="000000"/>
                </a:solidFill>
              </a:rPr>
              <a:t>Grön = I arbete.     Gul/Grå = Ej i arbete.     Röd = Uppgift saknas/Inget svar.</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4.2435812989004479E-2"/>
          <c:y val="0.16102031893004115"/>
          <c:w val="0.93808939306811645"/>
          <c:h val="0.66956764403292179"/>
        </c:manualLayout>
      </c:layout>
      <c:barChart>
        <c:barDir val="col"/>
        <c:grouping val="stacked"/>
        <c:varyColors val="0"/>
        <c:ser>
          <c:idx val="0"/>
          <c:order val="0"/>
          <c:tx>
            <c:strRef>
              <c:f>Genomströmning!$C$20</c:f>
              <c:strCache>
                <c:ptCount val="1"/>
                <c:pt idx="0">
                  <c:v>Helt/ till största del - i rätt jobb</c:v>
                </c:pt>
              </c:strCache>
            </c:strRef>
          </c:tx>
          <c:spPr>
            <a:solidFill>
              <a:srgbClr val="71AE48"/>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Genomströmning!$D$19:$M$19</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Genomströmning!$D$20:$M$20</c:f>
              <c:numCache>
                <c:formatCode>0;\-0;</c:formatCode>
                <c:ptCount val="10"/>
              </c:numCache>
            </c:numRef>
          </c:val>
          <c:extLst>
            <c:ext xmlns:c16="http://schemas.microsoft.com/office/drawing/2014/chart" uri="{C3380CC4-5D6E-409C-BE32-E72D297353CC}">
              <c16:uniqueId val="{00000010-7752-42CE-9497-5A955192C3EC}"/>
            </c:ext>
          </c:extLst>
        </c:ser>
        <c:ser>
          <c:idx val="1"/>
          <c:order val="1"/>
          <c:tx>
            <c:strRef>
              <c:f>Genomströmning!$C$21</c:f>
              <c:strCache>
                <c:ptCount val="1"/>
                <c:pt idx="0">
                  <c:v>Till viss del i rätt jobb / annat arbete</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Genomströmning!$D$19:$M$19</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Genomströmning!$D$21:$M$21</c:f>
              <c:numCache>
                <c:formatCode>0;\-0;</c:formatCode>
                <c:ptCount val="10"/>
              </c:numCache>
            </c:numRef>
          </c:val>
          <c:extLst>
            <c:ext xmlns:c16="http://schemas.microsoft.com/office/drawing/2014/chart" uri="{C3380CC4-5D6E-409C-BE32-E72D297353CC}">
              <c16:uniqueId val="{00000011-7752-42CE-9497-5A955192C3EC}"/>
            </c:ext>
          </c:extLst>
        </c:ser>
        <c:ser>
          <c:idx val="2"/>
          <c:order val="2"/>
          <c:tx>
            <c:strRef>
              <c:f>Genomströmning!$C$22</c:f>
              <c:strCache>
                <c:ptCount val="1"/>
                <c:pt idx="0">
                  <c:v>Studerande</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Genomströmning!$D$19:$M$19</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Genomströmning!$D$22:$M$22</c:f>
              <c:numCache>
                <c:formatCode>0;\-0;</c:formatCode>
                <c:ptCount val="10"/>
              </c:numCache>
            </c:numRef>
          </c:val>
          <c:extLst>
            <c:ext xmlns:c16="http://schemas.microsoft.com/office/drawing/2014/chart" uri="{C3380CC4-5D6E-409C-BE32-E72D297353CC}">
              <c16:uniqueId val="{00000012-7752-42CE-9497-5A955192C3EC}"/>
            </c:ext>
          </c:extLst>
        </c:ser>
        <c:ser>
          <c:idx val="3"/>
          <c:order val="3"/>
          <c:tx>
            <c:strRef>
              <c:f>Genomströmning!$C$23</c:f>
              <c:strCache>
                <c:ptCount val="1"/>
                <c:pt idx="0">
                  <c:v>Arbetssökande</c:v>
                </c:pt>
              </c:strCache>
            </c:strRef>
          </c:tx>
          <c:spPr>
            <a:solidFill>
              <a:srgbClr val="FFFF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Genomströmning!$D$19:$M$19</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Genomströmning!$D$23:$M$23</c:f>
              <c:numCache>
                <c:formatCode>0;\-0;</c:formatCode>
                <c:ptCount val="10"/>
              </c:numCache>
            </c:numRef>
          </c:val>
          <c:extLst>
            <c:ext xmlns:c16="http://schemas.microsoft.com/office/drawing/2014/chart" uri="{C3380CC4-5D6E-409C-BE32-E72D297353CC}">
              <c16:uniqueId val="{00000013-7752-42CE-9497-5A955192C3EC}"/>
            </c:ext>
          </c:extLst>
        </c:ser>
        <c:ser>
          <c:idx val="4"/>
          <c:order val="4"/>
          <c:tx>
            <c:strRef>
              <c:f>Genomströmning!$C$24</c:f>
              <c:strCache>
                <c:ptCount val="1"/>
                <c:pt idx="0">
                  <c:v>Annat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Genomströmning!$D$19:$M$19</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Genomströmning!$D$24:$M$24</c:f>
              <c:numCache>
                <c:formatCode>0;\-0;</c:formatCode>
                <c:ptCount val="10"/>
              </c:numCache>
            </c:numRef>
          </c:val>
          <c:extLst>
            <c:ext xmlns:c16="http://schemas.microsoft.com/office/drawing/2014/chart" uri="{C3380CC4-5D6E-409C-BE32-E72D297353CC}">
              <c16:uniqueId val="{00000014-7752-42CE-9497-5A955192C3EC}"/>
            </c:ext>
          </c:extLst>
        </c:ser>
        <c:ser>
          <c:idx val="5"/>
          <c:order val="5"/>
          <c:tx>
            <c:strRef>
              <c:f>Genomströmning!$C$25</c:f>
              <c:strCache>
                <c:ptCount val="1"/>
                <c:pt idx="0">
                  <c:v>Ingen uppgift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Genomströmning!$D$19:$M$19</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Genomströmning!$D$25:$M$25</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7752-42CE-9497-5A955192C3EC}"/>
            </c:ext>
          </c:extLst>
        </c:ser>
        <c:dLbls>
          <c:showLegendKey val="0"/>
          <c:showVal val="0"/>
          <c:showCatName val="0"/>
          <c:showSerName val="0"/>
          <c:showPercent val="0"/>
          <c:showBubbleSize val="0"/>
        </c:dLbls>
        <c:gapWidth val="150"/>
        <c:overlap val="100"/>
        <c:axId val="637712672"/>
        <c:axId val="637714312"/>
      </c:barChart>
      <c:catAx>
        <c:axId val="637712672"/>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37714312"/>
        <c:crosses val="autoZero"/>
        <c:auto val="1"/>
        <c:lblAlgn val="ctr"/>
        <c:lblOffset val="100"/>
        <c:noMultiLvlLbl val="0"/>
      </c:catAx>
      <c:valAx>
        <c:axId val="6377143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37712672"/>
        <c:crosses val="autoZero"/>
        <c:crossBetween val="between"/>
      </c:valAx>
      <c:spPr>
        <a:noFill/>
        <a:ln>
          <a:noFill/>
        </a:ln>
        <a:effectLst/>
      </c:spPr>
    </c:plotArea>
    <c:legend>
      <c:legendPos val="b"/>
      <c:layout>
        <c:manualLayout>
          <c:xMode val="edge"/>
          <c:yMode val="edge"/>
          <c:x val="0"/>
          <c:y val="0.92139043209876537"/>
          <c:w val="1"/>
          <c:h val="4.81562222222222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78888888888892E-2"/>
          <c:y val="0.17526477541371158"/>
          <c:w val="0.94308163265306122"/>
          <c:h val="0.68086495271867609"/>
        </c:manualLayout>
      </c:layout>
      <c:barChart>
        <c:barDir val="col"/>
        <c:grouping val="clustered"/>
        <c:varyColors val="0"/>
        <c:ser>
          <c:idx val="0"/>
          <c:order val="0"/>
          <c:tx>
            <c:strRef>
              <c:f>Genomströmning!$C$52</c:f>
              <c:strCache>
                <c:ptCount val="1"/>
                <c:pt idx="0">
                  <c:v>Sökande</c:v>
                </c:pt>
              </c:strCache>
            </c:strRef>
          </c:tx>
          <c:spPr>
            <a:solidFill>
              <a:schemeClr val="accent6">
                <a:lumMod val="40000"/>
                <a:lumOff val="60000"/>
              </a:schemeClr>
            </a:solidFill>
            <a:ln>
              <a:noFill/>
            </a:ln>
            <a:effectLst/>
          </c:spPr>
          <c:invertIfNegative val="0"/>
          <c:dLbls>
            <c:delete val="1"/>
          </c:dLbls>
          <c:cat>
            <c:numRef>
              <c:f>Genomströmning!$D$51:$M$51</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Genomströmning!$D$52:$M$52</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9-89A1-430A-8EA6-58283CF2FB2C}"/>
            </c:ext>
          </c:extLst>
        </c:ser>
        <c:ser>
          <c:idx val="1"/>
          <c:order val="1"/>
          <c:tx>
            <c:strRef>
              <c:f>Genomströmning!$C$53</c:f>
              <c:strCache>
                <c:ptCount val="1"/>
                <c:pt idx="0">
                  <c:v>Antagna</c:v>
                </c:pt>
              </c:strCache>
            </c:strRef>
          </c:tx>
          <c:spPr>
            <a:solidFill>
              <a:srgbClr val="A2CD85"/>
            </a:solidFill>
            <a:ln>
              <a:noFill/>
            </a:ln>
            <a:effectLst/>
          </c:spPr>
          <c:invertIfNegative val="0"/>
          <c:dLbls>
            <c:delete val="1"/>
          </c:dLbls>
          <c:cat>
            <c:numRef>
              <c:f>Genomströmning!$D$51:$M$51</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Genomströmning!$D$53:$M$53</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A-89A1-430A-8EA6-58283CF2FB2C}"/>
            </c:ext>
          </c:extLst>
        </c:ser>
        <c:ser>
          <c:idx val="2"/>
          <c:order val="2"/>
          <c:tx>
            <c:strRef>
              <c:f>Genomströmning!$C$54</c:f>
              <c:strCache>
                <c:ptCount val="1"/>
                <c:pt idx="0">
                  <c:v>Första rekvisition</c:v>
                </c:pt>
              </c:strCache>
            </c:strRef>
          </c:tx>
          <c:spPr>
            <a:solidFill>
              <a:srgbClr val="87BF65"/>
            </a:solidFill>
            <a:ln>
              <a:noFill/>
            </a:ln>
            <a:effectLst/>
          </c:spPr>
          <c:invertIfNegative val="0"/>
          <c:dLbls>
            <c:delete val="1"/>
          </c:dLbls>
          <c:cat>
            <c:numRef>
              <c:f>Genomströmning!$D$51:$M$51</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Genomströmning!$D$54:$M$54</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B-89A1-430A-8EA6-58283CF2FB2C}"/>
            </c:ext>
          </c:extLst>
        </c:ser>
        <c:ser>
          <c:idx val="3"/>
          <c:order val="3"/>
          <c:tx>
            <c:strRef>
              <c:f>Genomströmning!$C$55</c:f>
              <c:strCache>
                <c:ptCount val="1"/>
                <c:pt idx="0">
                  <c:v>Sista rekvisition</c:v>
                </c:pt>
              </c:strCache>
            </c:strRef>
          </c:tx>
          <c:spPr>
            <a:solidFill>
              <a:srgbClr val="71AE48"/>
            </a:solidFill>
            <a:ln>
              <a:noFill/>
            </a:ln>
            <a:effectLst/>
          </c:spPr>
          <c:invertIfNegative val="0"/>
          <c:dLbls>
            <c:delete val="1"/>
          </c:dLbls>
          <c:cat>
            <c:numRef>
              <c:f>Genomströmning!$D$51:$M$51</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Genomströmning!$D$55:$M$55</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C-89A1-430A-8EA6-58283CF2FB2C}"/>
            </c:ext>
          </c:extLst>
        </c:ser>
        <c:ser>
          <c:idx val="4"/>
          <c:order val="4"/>
          <c:tx>
            <c:strRef>
              <c:f>Genomströmning!$C$56</c:f>
              <c:strCache>
                <c:ptCount val="1"/>
                <c:pt idx="0">
                  <c:v>Examinerade</c:v>
                </c:pt>
              </c:strCache>
            </c:strRef>
          </c:tx>
          <c:spPr>
            <a:solidFill>
              <a:srgbClr val="61953D"/>
            </a:solidFill>
            <a:ln>
              <a:noFill/>
            </a:ln>
            <a:effectLst/>
          </c:spPr>
          <c:invertIfNegative val="0"/>
          <c:dLbls>
            <c:delete val="1"/>
          </c:dLbls>
          <c:cat>
            <c:numRef>
              <c:f>Genomströmning!$D$51:$M$51</c:f>
              <c:numCache>
                <c:formatCode>0;\-0;</c:formatCode>
                <c:ptCount val="10"/>
                <c:pt idx="0">
                  <c:v>2020</c:v>
                </c:pt>
                <c:pt idx="1">
                  <c:v>0</c:v>
                </c:pt>
                <c:pt idx="2">
                  <c:v>0</c:v>
                </c:pt>
                <c:pt idx="3">
                  <c:v>0</c:v>
                </c:pt>
                <c:pt idx="4">
                  <c:v>0</c:v>
                </c:pt>
                <c:pt idx="5">
                  <c:v>0</c:v>
                </c:pt>
                <c:pt idx="6">
                  <c:v>0</c:v>
                </c:pt>
                <c:pt idx="7">
                  <c:v>0</c:v>
                </c:pt>
                <c:pt idx="8">
                  <c:v>0</c:v>
                </c:pt>
                <c:pt idx="9">
                  <c:v>0</c:v>
                </c:pt>
              </c:numCache>
            </c:numRef>
          </c:cat>
          <c:val>
            <c:numRef>
              <c:f>Genomströmning!$D$56:$M$56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D-89A1-430A-8EA6-58283CF2FB2C}"/>
            </c:ext>
          </c:extLst>
        </c:ser>
        <c:dLbls>
          <c:dLblPos val="outEnd"/>
          <c:showLegendKey val="0"/>
          <c:showVal val="1"/>
          <c:showCatName val="0"/>
          <c:showSerName val="0"/>
          <c:showPercent val="0"/>
          <c:showBubbleSize val="0"/>
        </c:dLbls>
        <c:gapWidth val="219"/>
        <c:overlap val="-27"/>
        <c:axId val="179140480"/>
        <c:axId val="180750208"/>
        <c:extLst/>
      </c:barChart>
      <c:catAx>
        <c:axId val="17914048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0750208"/>
        <c:crossesAt val="0"/>
        <c:auto val="0"/>
        <c:lblAlgn val="ctr"/>
        <c:lblOffset val="100"/>
        <c:noMultiLvlLbl val="0"/>
      </c:catAx>
      <c:valAx>
        <c:axId val="18075020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79140480"/>
        <c:crosses val="autoZero"/>
        <c:crossBetween val="between"/>
        <c:majorUnit val="20"/>
      </c:valAx>
      <c:spPr>
        <a:noFill/>
        <a:ln>
          <a:noFill/>
        </a:ln>
        <a:effectLst/>
      </c:spPr>
    </c:plotArea>
    <c:legend>
      <c:legendPos val="b"/>
      <c:layout>
        <c:manualLayout>
          <c:xMode val="edge"/>
          <c:yMode val="edge"/>
          <c:x val="0"/>
          <c:y val="0.92434090909090905"/>
          <c:w val="1"/>
          <c:h val="5.115126262626262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mn-lt"/>
        </a:defRPr>
      </a:pPr>
      <a:endParaRPr lang="sv-SE"/>
    </a:p>
  </c:txPr>
  <c:printSettings>
    <c:headerFooter/>
    <c:pageMargins b="0.75" l="0.25" r="0.25"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6_4">
  <dgm:title val=""/>
  <dgm:desc val=""/>
  <dgm:catLst>
    <dgm:cat type="accent6" pri="11400"/>
  </dgm:catLst>
  <dgm:styleLbl name="node0">
    <dgm:fillClrLst meth="cycle">
      <a:schemeClr val="accent6">
        <a:shade val="60000"/>
      </a:schemeClr>
    </dgm:fillClrLst>
    <dgm:linClrLst meth="repeat">
      <a:schemeClr val="lt1"/>
    </dgm:linClrLst>
    <dgm:effectClrLst/>
    <dgm:txLinClrLst/>
    <dgm:txFillClrLst/>
    <dgm:txEffectClrLst/>
  </dgm:styleLbl>
  <dgm:styleLbl name="alignNode1">
    <dgm:fillClrLst meth="cycle">
      <a:schemeClr val="accent6">
        <a:shade val="50000"/>
      </a:schemeClr>
      <a:schemeClr val="accent6">
        <a:tint val="55000"/>
      </a:schemeClr>
    </dgm:fillClrLst>
    <dgm:linClrLst meth="cycle">
      <a:schemeClr val="accent6">
        <a:shade val="50000"/>
      </a:schemeClr>
      <a:schemeClr val="accent6">
        <a:tint val="55000"/>
      </a:schemeClr>
    </dgm:linClrLst>
    <dgm:effectClrLst/>
    <dgm:txLinClrLst/>
    <dgm:txFillClrLst/>
    <dgm:txEffectClrLst/>
  </dgm:styleLbl>
  <dgm:styleLbl name="node1">
    <dgm:fillClrLst meth="cycle">
      <a:schemeClr val="accent6">
        <a:shade val="50000"/>
      </a:schemeClr>
      <a:schemeClr val="accent6">
        <a:tint val="55000"/>
      </a:schemeClr>
    </dgm:fillClrLst>
    <dgm:linClrLst meth="repeat">
      <a:schemeClr val="lt1"/>
    </dgm:linClrLst>
    <dgm:effectClrLst/>
    <dgm:txLinClrLst/>
    <dgm:txFillClrLst/>
    <dgm:txEffectClrLst/>
  </dgm:styleLbl>
  <dgm:styleLbl name="lnNode1">
    <dgm:fillClrLst meth="cycle">
      <a:schemeClr val="accent6">
        <a:shade val="50000"/>
      </a:schemeClr>
      <a:schemeClr val="accent6">
        <a:tint val="55000"/>
      </a:schemeClr>
    </dgm:fillClrLst>
    <dgm:linClrLst meth="repeat">
      <a:schemeClr val="lt1"/>
    </dgm:linClrLst>
    <dgm:effectClrLst/>
    <dgm:txLinClrLst/>
    <dgm:txFillClrLst/>
    <dgm:txEffectClrLst/>
  </dgm:styleLbl>
  <dgm:styleLbl name="vennNode1">
    <dgm:fillClrLst meth="cycle">
      <a:schemeClr val="accent6">
        <a:shade val="80000"/>
        <a:alpha val="50000"/>
      </a:schemeClr>
      <a:schemeClr val="accent6">
        <a:tint val="50000"/>
        <a:alpha val="50000"/>
      </a:schemeClr>
    </dgm:fillClrLst>
    <dgm:linClrLst meth="repeat">
      <a:schemeClr val="lt1"/>
    </dgm:linClrLst>
    <dgm:effectClrLst/>
    <dgm:txLinClrLst/>
    <dgm:txFillClrLst/>
    <dgm:txEffectClrLst/>
  </dgm:styleLbl>
  <dgm:styleLbl name="node2">
    <dgm:fillClrLst>
      <a:schemeClr val="accent6">
        <a:shade val="80000"/>
      </a:schemeClr>
    </dgm:fillClrLst>
    <dgm:linClrLst meth="repeat">
      <a:schemeClr val="lt1"/>
    </dgm:linClrLst>
    <dgm:effectClrLst/>
    <dgm:txLinClrLst/>
    <dgm:txFillClrLst/>
    <dgm:txEffectClrLst/>
  </dgm:styleLbl>
  <dgm:styleLbl name="node3">
    <dgm:fillClrLst>
      <a:schemeClr val="accent6">
        <a:tint val="99000"/>
      </a:schemeClr>
    </dgm:fillClrLst>
    <dgm:linClrLst meth="repeat">
      <a:schemeClr val="lt1"/>
    </dgm:linClrLst>
    <dgm:effectClrLst/>
    <dgm:txLinClrLst/>
    <dgm:txFillClrLst/>
    <dgm:txEffectClrLst/>
  </dgm:styleLbl>
  <dgm:styleLbl name="node4">
    <dgm:fillClrLst>
      <a:schemeClr val="accent6">
        <a:tint val="70000"/>
      </a:schemeClr>
    </dgm:fillClrLst>
    <dgm:linClrLst meth="repeat">
      <a:schemeClr val="lt1"/>
    </dgm:linClrLst>
    <dgm:effectClrLst/>
    <dgm:txLinClrLst/>
    <dgm:txFillClrLst/>
    <dgm:txEffectClrLst/>
  </dgm:styleLbl>
  <dgm:styleLbl name="fgImgPlace1">
    <dgm:fillClrLst>
      <a:schemeClr val="accent6">
        <a:tint val="50000"/>
      </a:schemeClr>
      <a:schemeClr val="accent6">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6">
        <a:tint val="50000"/>
      </a:schemeClr>
      <a:schemeClr val="accent6">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6">
        <a:tint val="50000"/>
      </a:schemeClr>
      <a:schemeClr val="accent6">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6">
        <a:shade val="90000"/>
      </a:schemeClr>
      <a:schemeClr val="accent6">
        <a:tint val="50000"/>
      </a:schemeClr>
    </dgm:fillClrLst>
    <dgm:linClrLst meth="cycle">
      <a:schemeClr val="accent6">
        <a:shade val="90000"/>
      </a:schemeClr>
      <a:schemeClr val="accent6">
        <a:tint val="50000"/>
      </a:schemeClr>
    </dgm:linClrLst>
    <dgm:effectClrLst/>
    <dgm:txLinClrLst/>
    <dgm:txFillClrLst/>
    <dgm:txEffectClrLst/>
  </dgm:styleLbl>
  <dgm:styleLbl name="fgSibTrans2D1">
    <dgm:fillClrLst meth="cycle">
      <a:schemeClr val="accent6">
        <a:shade val="90000"/>
      </a:schemeClr>
      <a:schemeClr val="accent6">
        <a:tint val="50000"/>
      </a:schemeClr>
    </dgm:fillClrLst>
    <dgm:linClrLst meth="cycle">
      <a:schemeClr val="accent6">
        <a:shade val="90000"/>
      </a:schemeClr>
      <a:schemeClr val="accent6">
        <a:tint val="50000"/>
      </a:schemeClr>
    </dgm:linClrLst>
    <dgm:effectClrLst/>
    <dgm:txLinClrLst/>
    <dgm:txFillClrLst/>
    <dgm:txEffectClrLst/>
  </dgm:styleLbl>
  <dgm:styleLbl name="bgSibTrans2D1">
    <dgm:fillClrLst meth="cycle">
      <a:schemeClr val="accent6">
        <a:shade val="90000"/>
      </a:schemeClr>
      <a:schemeClr val="accent6">
        <a:tint val="50000"/>
      </a:schemeClr>
    </dgm:fillClrLst>
    <dgm:linClrLst meth="cycle">
      <a:schemeClr val="accent6">
        <a:shade val="90000"/>
      </a:schemeClr>
      <a:schemeClr val="accent6">
        <a:tint val="50000"/>
      </a:schemeClr>
    </dgm:linClrLst>
    <dgm:effectClrLst/>
    <dgm:txLinClrLst/>
    <dgm:txFillClrLst/>
    <dgm:txEffectClrLst/>
  </dgm:styleLbl>
  <dgm:styleLbl name="sibTrans1D1">
    <dgm:fillClrLst meth="cycle">
      <a:schemeClr val="accent6">
        <a:shade val="90000"/>
      </a:schemeClr>
      <a:schemeClr val="accent6">
        <a:tint val="50000"/>
      </a:schemeClr>
    </dgm:fillClrLst>
    <dgm:linClrLst meth="cycle">
      <a:schemeClr val="accent6">
        <a:shade val="90000"/>
      </a:schemeClr>
      <a:schemeClr val="accent6">
        <a:tint val="50000"/>
      </a:schemeClr>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accent6">
        <a:shade val="80000"/>
      </a:schemeClr>
    </dgm:fillClrLst>
    <dgm:linClrLst meth="repeat">
      <a:schemeClr val="lt1"/>
    </dgm:linClrLst>
    <dgm:effectClrLst/>
    <dgm:txLinClrLst/>
    <dgm:txFillClrLst/>
    <dgm:txEffectClrLst/>
  </dgm:styleLbl>
  <dgm:styleLbl name="asst1">
    <dgm:fillClrLst meth="repeat">
      <a:schemeClr val="accent6">
        <a:shade val="80000"/>
      </a:schemeClr>
    </dgm:fillClrLst>
    <dgm:linClrLst meth="repeat">
      <a:schemeClr val="lt1"/>
    </dgm:linClrLst>
    <dgm:effectClrLst/>
    <dgm:txLinClrLst/>
    <dgm:txFillClrLst/>
    <dgm:txEffectClrLst/>
  </dgm:styleLbl>
  <dgm:styleLbl name="asst2">
    <dgm:fillClrLst>
      <a:schemeClr val="accent6">
        <a:tint val="90000"/>
      </a:schemeClr>
    </dgm:fillClrLst>
    <dgm:linClrLst meth="repeat">
      <a:schemeClr val="lt1"/>
    </dgm:linClrLst>
    <dgm:effectClrLst/>
    <dgm:txLinClrLst/>
    <dgm:txFillClrLst/>
    <dgm:txEffectClrLst/>
  </dgm:styleLbl>
  <dgm:styleLbl name="asst3">
    <dgm:fillClrLst>
      <a:schemeClr val="accent6">
        <a:tint val="70000"/>
      </a:schemeClr>
    </dgm:fillClrLst>
    <dgm:linClrLst meth="repeat">
      <a:schemeClr val="lt1"/>
    </dgm:linClrLst>
    <dgm:effectClrLst/>
    <dgm:txLinClrLst/>
    <dgm:txFillClrLst/>
    <dgm:txEffectClrLst/>
  </dgm:styleLbl>
  <dgm:styleLbl name="asst4">
    <dgm:fillClrLst>
      <a:schemeClr val="accent6">
        <a:tint val="50000"/>
      </a:schemeClr>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shade val="80000"/>
      </a:schemeClr>
    </dgm:linClrLst>
    <dgm:effectClrLst/>
    <dgm:txLinClrLst/>
    <dgm:txFillClrLst/>
    <dgm:txEffectClrLst/>
  </dgm:styleLbl>
  <dgm:styleLbl name="parChTrans2D2">
    <dgm:fillClrLst meth="repeat">
      <a:schemeClr val="accent6">
        <a:tint val="90000"/>
      </a:schemeClr>
    </dgm:fillClrLst>
    <dgm:linClrLst meth="repeat">
      <a:schemeClr val="accent6">
        <a:tint val="90000"/>
      </a:schemeClr>
    </dgm:linClrLst>
    <dgm:effectClrLst/>
    <dgm:txLinClrLst/>
    <dgm:txFillClrLst/>
    <dgm:txEffectClrLst/>
  </dgm:styleLbl>
  <dgm:styleLbl name="parChTrans2D3">
    <dgm:fillClrLst meth="repeat">
      <a:schemeClr val="accent6">
        <a:tint val="70000"/>
      </a:schemeClr>
    </dgm:fillClrLst>
    <dgm:linClrLst meth="repeat">
      <a:schemeClr val="accent6">
        <a:tint val="70000"/>
      </a:schemeClr>
    </dgm:linClrLst>
    <dgm:effectClrLst/>
    <dgm:txLinClrLst/>
    <dgm:txFillClrLst/>
    <dgm:txEffectClrLst/>
  </dgm:styleLbl>
  <dgm:styleLbl name="parChTrans2D4">
    <dgm:fillClrLst meth="repeat">
      <a:schemeClr val="accent6">
        <a:tint val="50000"/>
      </a:schemeClr>
    </dgm:fillClrLst>
    <dgm:linClrLst meth="repeat">
      <a:schemeClr val="accent6">
        <a:tint val="50000"/>
      </a:schemeClr>
    </dgm:linClrLst>
    <dgm:effectClrLst/>
    <dgm:txLinClrLst/>
    <dgm:txFillClrLst meth="repeat">
      <a:schemeClr val="dk1"/>
    </dgm:txFillClrLst>
    <dgm:txEffectClrLst/>
  </dgm:styleLbl>
  <dgm:styleLbl name="parChTrans1D1">
    <dgm:fillClrLst meth="repeat">
      <a:schemeClr val="accent6">
        <a:shade val="80000"/>
      </a:schemeClr>
    </dgm:fillClrLst>
    <dgm:linClrLst meth="repeat">
      <a:schemeClr val="accent6">
        <a:shade val="80000"/>
      </a:schemeClr>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a:tint val="90000"/>
      </a:schemeClr>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6">
        <a:tint val="70000"/>
      </a:schemeClr>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55000"/>
      </a:schemeClr>
    </dgm:fillClrLst>
    <dgm:linClrLst meth="repeat">
      <a:schemeClr val="accent6">
        <a:alpha val="90000"/>
        <a:tint val="55000"/>
      </a:schemeClr>
    </dgm:linClrLst>
    <dgm:effectClrLst/>
    <dgm:txLinClrLst/>
    <dgm:txFillClrLst meth="repeat">
      <a:schemeClr val="dk1"/>
    </dgm:txFillClrLst>
    <dgm:txEffectClrLst/>
  </dgm:styleLbl>
  <dgm:styleLbl name="alignAccFollowNode1">
    <dgm:fillClrLst meth="repeat">
      <a:schemeClr val="accent6">
        <a:alpha val="90000"/>
        <a:tint val="55000"/>
      </a:schemeClr>
    </dgm:fillClrLst>
    <dgm:linClrLst meth="repeat">
      <a:schemeClr val="accent6">
        <a:alpha val="90000"/>
        <a:tint val="55000"/>
      </a:schemeClr>
    </dgm:linClrLst>
    <dgm:effectClrLst/>
    <dgm:txLinClrLst/>
    <dgm:txFillClrLst meth="repeat">
      <a:schemeClr val="dk1"/>
    </dgm:txFillClrLst>
    <dgm:txEffectClrLst/>
  </dgm:styleLbl>
  <dgm:styleLbl name="bgAccFollowNode1">
    <dgm:fillClrLst meth="repeat">
      <a:schemeClr val="accent6">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a:tint val="50000"/>
      </a:schemeClr>
    </dgm:linClrLst>
    <dgm:effectClrLst/>
    <dgm:txLinClrLst/>
    <dgm:txFillClrLst meth="repeat">
      <a:schemeClr val="dk1"/>
    </dgm:txFillClrLst>
    <dgm:txEffectClrLst/>
  </dgm:styleLbl>
  <dgm:styleLbl name="bgShp">
    <dgm:fillClrLst meth="repeat">
      <a:schemeClr val="accent6">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6">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6">
        <a:tint val="50000"/>
        <a:alpha val="55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88BBCE-7D0F-4BCA-9A62-71EB4BC3E8A3}" type="doc">
      <dgm:prSet loTypeId="urn:microsoft.com/office/officeart/2005/8/layout/cycle8" loCatId="cycle" qsTypeId="urn:microsoft.com/office/officeart/2005/8/quickstyle/simple1" qsCatId="simple" csTypeId="urn:microsoft.com/office/officeart/2005/8/colors/accent6_4" csCatId="accent6" phldr="1"/>
      <dgm:spPr/>
    </dgm:pt>
    <dgm:pt modelId="{3CCE147F-D80D-4AD5-A701-0EE6D0F0917E}">
      <dgm:prSet phldrT="[Text]"/>
      <dgm:spPr/>
      <dgm:t>
        <a:bodyPr/>
        <a:lstStyle/>
        <a:p>
          <a:r>
            <a:rPr lang="sv-SE"/>
            <a:t>Planera</a:t>
          </a:r>
        </a:p>
      </dgm:t>
    </dgm:pt>
    <dgm:pt modelId="{1EB9F753-0B20-412A-B47E-D31D7A332A28}" type="parTrans" cxnId="{32CA60FC-959C-43C4-A96E-280AD9CD4D3F}">
      <dgm:prSet/>
      <dgm:spPr/>
      <dgm:t>
        <a:bodyPr/>
        <a:lstStyle/>
        <a:p>
          <a:endParaRPr lang="sv-SE"/>
        </a:p>
      </dgm:t>
    </dgm:pt>
    <dgm:pt modelId="{5C5422D6-C7AC-4D21-9BE6-CCDE90488D03}" type="sibTrans" cxnId="{32CA60FC-959C-43C4-A96E-280AD9CD4D3F}">
      <dgm:prSet/>
      <dgm:spPr/>
      <dgm:t>
        <a:bodyPr/>
        <a:lstStyle/>
        <a:p>
          <a:endParaRPr lang="sv-SE"/>
        </a:p>
      </dgm:t>
    </dgm:pt>
    <dgm:pt modelId="{EF2F3E3A-404A-49CF-90CA-48BD027CD6FB}">
      <dgm:prSet phldrT="[Text]"/>
      <dgm:spPr/>
      <dgm:t>
        <a:bodyPr/>
        <a:lstStyle/>
        <a:p>
          <a:r>
            <a:rPr lang="sv-SE"/>
            <a:t>Genomföra</a:t>
          </a:r>
        </a:p>
      </dgm:t>
    </dgm:pt>
    <dgm:pt modelId="{FC647F6D-4C0C-44D0-966E-115148D722DA}" type="parTrans" cxnId="{C295C879-5D1E-44F9-9FC4-43A6AD9C4808}">
      <dgm:prSet/>
      <dgm:spPr/>
      <dgm:t>
        <a:bodyPr/>
        <a:lstStyle/>
        <a:p>
          <a:endParaRPr lang="sv-SE"/>
        </a:p>
      </dgm:t>
    </dgm:pt>
    <dgm:pt modelId="{6D294759-4775-4777-B2E9-A67B75175657}" type="sibTrans" cxnId="{C295C879-5D1E-44F9-9FC4-43A6AD9C4808}">
      <dgm:prSet/>
      <dgm:spPr/>
      <dgm:t>
        <a:bodyPr/>
        <a:lstStyle/>
        <a:p>
          <a:endParaRPr lang="sv-SE"/>
        </a:p>
      </dgm:t>
    </dgm:pt>
    <dgm:pt modelId="{F72E0C00-BDBA-421D-9E09-9E08AFDB71B8}">
      <dgm:prSet phldrT="[Text]"/>
      <dgm:spPr>
        <a:solidFill>
          <a:schemeClr val="accent6">
            <a:lumMod val="60000"/>
            <a:lumOff val="40000"/>
          </a:schemeClr>
        </a:solidFill>
      </dgm:spPr>
      <dgm:t>
        <a:bodyPr/>
        <a:lstStyle/>
        <a:p>
          <a:r>
            <a:rPr lang="sv-SE"/>
            <a:t>Följa upp</a:t>
          </a:r>
        </a:p>
      </dgm:t>
    </dgm:pt>
    <dgm:pt modelId="{7CF77FB5-B05C-4E98-B3BE-849FB910E88A}" type="parTrans" cxnId="{E6063BAD-B998-49F2-9C38-DE9FA82B024B}">
      <dgm:prSet/>
      <dgm:spPr/>
      <dgm:t>
        <a:bodyPr/>
        <a:lstStyle/>
        <a:p>
          <a:endParaRPr lang="sv-SE"/>
        </a:p>
      </dgm:t>
    </dgm:pt>
    <dgm:pt modelId="{FBCDABD2-64F2-4EA7-B75C-488378BE7B65}" type="sibTrans" cxnId="{E6063BAD-B998-49F2-9C38-DE9FA82B024B}">
      <dgm:prSet/>
      <dgm:spPr/>
      <dgm:t>
        <a:bodyPr/>
        <a:lstStyle/>
        <a:p>
          <a:endParaRPr lang="sv-SE"/>
        </a:p>
      </dgm:t>
    </dgm:pt>
    <dgm:pt modelId="{9FFA1DA5-812B-4345-8243-54B58EA20B01}">
      <dgm:prSet phldrT="[Text]"/>
      <dgm:spPr/>
      <dgm:t>
        <a:bodyPr/>
        <a:lstStyle/>
        <a:p>
          <a:r>
            <a:rPr lang="sv-SE"/>
            <a:t>Åtgärda</a:t>
          </a:r>
        </a:p>
      </dgm:t>
    </dgm:pt>
    <dgm:pt modelId="{96F6C19B-215A-48D6-A10B-748F327F4F3D}" type="parTrans" cxnId="{02A2FE97-1234-43A9-885A-E40584B62932}">
      <dgm:prSet/>
      <dgm:spPr/>
      <dgm:t>
        <a:bodyPr/>
        <a:lstStyle/>
        <a:p>
          <a:endParaRPr lang="sv-SE"/>
        </a:p>
      </dgm:t>
    </dgm:pt>
    <dgm:pt modelId="{ED6B5B04-23F8-4A38-9845-C9D10646E8FD}" type="sibTrans" cxnId="{02A2FE97-1234-43A9-885A-E40584B62932}">
      <dgm:prSet/>
      <dgm:spPr/>
      <dgm:t>
        <a:bodyPr/>
        <a:lstStyle/>
        <a:p>
          <a:endParaRPr lang="sv-SE"/>
        </a:p>
      </dgm:t>
    </dgm:pt>
    <dgm:pt modelId="{612E8682-524B-4B29-9C89-049BF2BE1C55}" type="pres">
      <dgm:prSet presAssocID="{3E88BBCE-7D0F-4BCA-9A62-71EB4BC3E8A3}" presName="compositeShape" presStyleCnt="0">
        <dgm:presLayoutVars>
          <dgm:chMax val="7"/>
          <dgm:dir/>
          <dgm:resizeHandles val="exact"/>
        </dgm:presLayoutVars>
      </dgm:prSet>
      <dgm:spPr/>
    </dgm:pt>
    <dgm:pt modelId="{BC7F6785-E421-4085-B25E-53AA5D26A456}" type="pres">
      <dgm:prSet presAssocID="{3E88BBCE-7D0F-4BCA-9A62-71EB4BC3E8A3}" presName="wedge1" presStyleLbl="node1" presStyleIdx="0" presStyleCnt="4" custAng="388571" custLinFactNeighborY="0"/>
      <dgm:spPr/>
    </dgm:pt>
    <dgm:pt modelId="{E2F98103-9561-43F7-938A-E7D6C9A2D99B}" type="pres">
      <dgm:prSet presAssocID="{3E88BBCE-7D0F-4BCA-9A62-71EB4BC3E8A3}" presName="dummy1a" presStyleCnt="0"/>
      <dgm:spPr/>
    </dgm:pt>
    <dgm:pt modelId="{5171B9F5-5233-4BCA-B139-08F60F7F71A2}" type="pres">
      <dgm:prSet presAssocID="{3E88BBCE-7D0F-4BCA-9A62-71EB4BC3E8A3}" presName="dummy1b" presStyleCnt="0"/>
      <dgm:spPr/>
    </dgm:pt>
    <dgm:pt modelId="{11B6409B-F811-4DFC-8DE9-ED9785E63843}" type="pres">
      <dgm:prSet presAssocID="{3E88BBCE-7D0F-4BCA-9A62-71EB4BC3E8A3}" presName="wedge1Tx" presStyleLbl="node1" presStyleIdx="0" presStyleCnt="4">
        <dgm:presLayoutVars>
          <dgm:chMax val="0"/>
          <dgm:chPref val="0"/>
          <dgm:bulletEnabled val="1"/>
        </dgm:presLayoutVars>
      </dgm:prSet>
      <dgm:spPr/>
    </dgm:pt>
    <dgm:pt modelId="{CE64EBE1-0229-4949-B52C-6E043C90D8BE}" type="pres">
      <dgm:prSet presAssocID="{3E88BBCE-7D0F-4BCA-9A62-71EB4BC3E8A3}" presName="wedge2" presStyleLbl="node1" presStyleIdx="1" presStyleCnt="4" custAng="388571" custLinFactNeighborY="0"/>
      <dgm:spPr/>
    </dgm:pt>
    <dgm:pt modelId="{F463E608-BC40-4E14-B87A-EF5322E8178C}" type="pres">
      <dgm:prSet presAssocID="{3E88BBCE-7D0F-4BCA-9A62-71EB4BC3E8A3}" presName="dummy2a" presStyleCnt="0"/>
      <dgm:spPr/>
    </dgm:pt>
    <dgm:pt modelId="{4FC76C16-884F-48A7-BCA5-453B978023ED}" type="pres">
      <dgm:prSet presAssocID="{3E88BBCE-7D0F-4BCA-9A62-71EB4BC3E8A3}" presName="dummy2b" presStyleCnt="0"/>
      <dgm:spPr/>
    </dgm:pt>
    <dgm:pt modelId="{FBC6FC76-416A-48A8-910E-346EDD83D705}" type="pres">
      <dgm:prSet presAssocID="{3E88BBCE-7D0F-4BCA-9A62-71EB4BC3E8A3}" presName="wedge2Tx" presStyleLbl="node1" presStyleIdx="1" presStyleCnt="4">
        <dgm:presLayoutVars>
          <dgm:chMax val="0"/>
          <dgm:chPref val="0"/>
          <dgm:bulletEnabled val="1"/>
        </dgm:presLayoutVars>
      </dgm:prSet>
      <dgm:spPr/>
    </dgm:pt>
    <dgm:pt modelId="{03C6BD8D-9FC1-4B62-AEF6-E4F20FF9C60C}" type="pres">
      <dgm:prSet presAssocID="{3E88BBCE-7D0F-4BCA-9A62-71EB4BC3E8A3}" presName="wedge3" presStyleLbl="node1" presStyleIdx="2" presStyleCnt="4" custAng="388571"/>
      <dgm:spPr/>
    </dgm:pt>
    <dgm:pt modelId="{333CC169-2932-4806-82CA-C9ADF158C0E1}" type="pres">
      <dgm:prSet presAssocID="{3E88BBCE-7D0F-4BCA-9A62-71EB4BC3E8A3}" presName="dummy3a" presStyleCnt="0"/>
      <dgm:spPr/>
    </dgm:pt>
    <dgm:pt modelId="{51F71383-F2AB-427D-BAC9-5424D808C074}" type="pres">
      <dgm:prSet presAssocID="{3E88BBCE-7D0F-4BCA-9A62-71EB4BC3E8A3}" presName="dummy3b" presStyleCnt="0"/>
      <dgm:spPr/>
    </dgm:pt>
    <dgm:pt modelId="{DEE0729B-7205-4DB8-8F53-6307D1A0B247}" type="pres">
      <dgm:prSet presAssocID="{3E88BBCE-7D0F-4BCA-9A62-71EB4BC3E8A3}" presName="wedge3Tx" presStyleLbl="node1" presStyleIdx="2" presStyleCnt="4">
        <dgm:presLayoutVars>
          <dgm:chMax val="0"/>
          <dgm:chPref val="0"/>
          <dgm:bulletEnabled val="1"/>
        </dgm:presLayoutVars>
      </dgm:prSet>
      <dgm:spPr/>
    </dgm:pt>
    <dgm:pt modelId="{57170D45-4281-467D-B4C8-803B2706BA72}" type="pres">
      <dgm:prSet presAssocID="{3E88BBCE-7D0F-4BCA-9A62-71EB4BC3E8A3}" presName="wedge4" presStyleLbl="node1" presStyleIdx="3" presStyleCnt="4" custAng="388571"/>
      <dgm:spPr/>
    </dgm:pt>
    <dgm:pt modelId="{D6BAA0EC-C583-443C-8949-87F60453771D}" type="pres">
      <dgm:prSet presAssocID="{3E88BBCE-7D0F-4BCA-9A62-71EB4BC3E8A3}" presName="dummy4a" presStyleCnt="0"/>
      <dgm:spPr/>
    </dgm:pt>
    <dgm:pt modelId="{29BDC0B0-B8EF-453F-9DFA-640543E0E151}" type="pres">
      <dgm:prSet presAssocID="{3E88BBCE-7D0F-4BCA-9A62-71EB4BC3E8A3}" presName="dummy4b" presStyleCnt="0"/>
      <dgm:spPr/>
    </dgm:pt>
    <dgm:pt modelId="{1078B8B9-41EB-4A7A-987A-6BE82598B095}" type="pres">
      <dgm:prSet presAssocID="{3E88BBCE-7D0F-4BCA-9A62-71EB4BC3E8A3}" presName="wedge4Tx" presStyleLbl="node1" presStyleIdx="3" presStyleCnt="4">
        <dgm:presLayoutVars>
          <dgm:chMax val="0"/>
          <dgm:chPref val="0"/>
          <dgm:bulletEnabled val="1"/>
        </dgm:presLayoutVars>
      </dgm:prSet>
      <dgm:spPr/>
    </dgm:pt>
    <dgm:pt modelId="{527EA03C-6DEF-4075-9604-1C721B4C7AEC}" type="pres">
      <dgm:prSet presAssocID="{5C5422D6-C7AC-4D21-9BE6-CCDE90488D03}" presName="arrowWedge1" presStyleLbl="fgSibTrans2D1" presStyleIdx="0" presStyleCnt="4" custAng="388571"/>
      <dgm:spPr/>
    </dgm:pt>
    <dgm:pt modelId="{DB566C11-8900-4317-9E12-3F72E87E1809}" type="pres">
      <dgm:prSet presAssocID="{6D294759-4775-4777-B2E9-A67B75175657}" presName="arrowWedge2" presStyleLbl="fgSibTrans2D1" presStyleIdx="1" presStyleCnt="4" custAng="388571"/>
      <dgm:spPr/>
    </dgm:pt>
    <dgm:pt modelId="{7190A5E6-E40E-4821-95D5-CB06FD3AD2CD}" type="pres">
      <dgm:prSet presAssocID="{FBCDABD2-64F2-4EA7-B75C-488378BE7B65}" presName="arrowWedge3" presStyleLbl="fgSibTrans2D1" presStyleIdx="2" presStyleCnt="4" custAng="388571"/>
      <dgm:spPr/>
    </dgm:pt>
    <dgm:pt modelId="{5285D2FA-CE67-4D72-B65C-0E44E289A053}" type="pres">
      <dgm:prSet presAssocID="{ED6B5B04-23F8-4A38-9845-C9D10646E8FD}" presName="arrowWedge4" presStyleLbl="fgSibTrans2D1" presStyleIdx="3" presStyleCnt="4" custAng="388571"/>
      <dgm:spPr/>
    </dgm:pt>
  </dgm:ptLst>
  <dgm:cxnLst>
    <dgm:cxn modelId="{BEBCD718-39C4-4563-BEE7-AE624DB95F37}" type="presOf" srcId="{9FFA1DA5-812B-4345-8243-54B58EA20B01}" destId="{1078B8B9-41EB-4A7A-987A-6BE82598B095}" srcOrd="1" destOrd="0" presId="urn:microsoft.com/office/officeart/2005/8/layout/cycle8"/>
    <dgm:cxn modelId="{1DAC2B20-02CF-45B3-9D60-B71A235B2ED8}" type="presOf" srcId="{F72E0C00-BDBA-421D-9E09-9E08AFDB71B8}" destId="{03C6BD8D-9FC1-4B62-AEF6-E4F20FF9C60C}" srcOrd="0" destOrd="0" presId="urn:microsoft.com/office/officeart/2005/8/layout/cycle8"/>
    <dgm:cxn modelId="{0DBE5C29-BE68-4B70-B6E4-6CD79D401130}" type="presOf" srcId="{F72E0C00-BDBA-421D-9E09-9E08AFDB71B8}" destId="{DEE0729B-7205-4DB8-8F53-6307D1A0B247}" srcOrd="1" destOrd="0" presId="urn:microsoft.com/office/officeart/2005/8/layout/cycle8"/>
    <dgm:cxn modelId="{68FCE82F-737C-4FC6-B892-63AC46AF2012}" type="presOf" srcId="{3E88BBCE-7D0F-4BCA-9A62-71EB4BC3E8A3}" destId="{612E8682-524B-4B29-9C89-049BF2BE1C55}" srcOrd="0" destOrd="0" presId="urn:microsoft.com/office/officeart/2005/8/layout/cycle8"/>
    <dgm:cxn modelId="{9984C93F-048F-4881-BC22-DBF53074EECE}" type="presOf" srcId="{EF2F3E3A-404A-49CF-90CA-48BD027CD6FB}" destId="{FBC6FC76-416A-48A8-910E-346EDD83D705}" srcOrd="1" destOrd="0" presId="urn:microsoft.com/office/officeart/2005/8/layout/cycle8"/>
    <dgm:cxn modelId="{A2E0C35F-CFE7-4FAA-B1C9-949C45F0FA1C}" type="presOf" srcId="{3CCE147F-D80D-4AD5-A701-0EE6D0F0917E}" destId="{BC7F6785-E421-4085-B25E-53AA5D26A456}" srcOrd="0" destOrd="0" presId="urn:microsoft.com/office/officeart/2005/8/layout/cycle8"/>
    <dgm:cxn modelId="{E7752371-D44A-4070-A6DD-E47BE00A3946}" type="presOf" srcId="{9FFA1DA5-812B-4345-8243-54B58EA20B01}" destId="{57170D45-4281-467D-B4C8-803B2706BA72}" srcOrd="0" destOrd="0" presId="urn:microsoft.com/office/officeart/2005/8/layout/cycle8"/>
    <dgm:cxn modelId="{C295C879-5D1E-44F9-9FC4-43A6AD9C4808}" srcId="{3E88BBCE-7D0F-4BCA-9A62-71EB4BC3E8A3}" destId="{EF2F3E3A-404A-49CF-90CA-48BD027CD6FB}" srcOrd="1" destOrd="0" parTransId="{FC647F6D-4C0C-44D0-966E-115148D722DA}" sibTransId="{6D294759-4775-4777-B2E9-A67B75175657}"/>
    <dgm:cxn modelId="{02A2FE97-1234-43A9-885A-E40584B62932}" srcId="{3E88BBCE-7D0F-4BCA-9A62-71EB4BC3E8A3}" destId="{9FFA1DA5-812B-4345-8243-54B58EA20B01}" srcOrd="3" destOrd="0" parTransId="{96F6C19B-215A-48D6-A10B-748F327F4F3D}" sibTransId="{ED6B5B04-23F8-4A38-9845-C9D10646E8FD}"/>
    <dgm:cxn modelId="{A115189A-6E3D-45C0-97E5-074DC156E3CF}" type="presOf" srcId="{3CCE147F-D80D-4AD5-A701-0EE6D0F0917E}" destId="{11B6409B-F811-4DFC-8DE9-ED9785E63843}" srcOrd="1" destOrd="0" presId="urn:microsoft.com/office/officeart/2005/8/layout/cycle8"/>
    <dgm:cxn modelId="{E6063BAD-B998-49F2-9C38-DE9FA82B024B}" srcId="{3E88BBCE-7D0F-4BCA-9A62-71EB4BC3E8A3}" destId="{F72E0C00-BDBA-421D-9E09-9E08AFDB71B8}" srcOrd="2" destOrd="0" parTransId="{7CF77FB5-B05C-4E98-B3BE-849FB910E88A}" sibTransId="{FBCDABD2-64F2-4EA7-B75C-488378BE7B65}"/>
    <dgm:cxn modelId="{C1B7CCE8-86C1-4376-A318-72D5DEE3D4B6}" type="presOf" srcId="{EF2F3E3A-404A-49CF-90CA-48BD027CD6FB}" destId="{CE64EBE1-0229-4949-B52C-6E043C90D8BE}" srcOrd="0" destOrd="0" presId="urn:microsoft.com/office/officeart/2005/8/layout/cycle8"/>
    <dgm:cxn modelId="{32CA60FC-959C-43C4-A96E-280AD9CD4D3F}" srcId="{3E88BBCE-7D0F-4BCA-9A62-71EB4BC3E8A3}" destId="{3CCE147F-D80D-4AD5-A701-0EE6D0F0917E}" srcOrd="0" destOrd="0" parTransId="{1EB9F753-0B20-412A-B47E-D31D7A332A28}" sibTransId="{5C5422D6-C7AC-4D21-9BE6-CCDE90488D03}"/>
    <dgm:cxn modelId="{AD3B6D47-6104-4B69-AED7-816E3D159A8B}" type="presParOf" srcId="{612E8682-524B-4B29-9C89-049BF2BE1C55}" destId="{BC7F6785-E421-4085-B25E-53AA5D26A456}" srcOrd="0" destOrd="0" presId="urn:microsoft.com/office/officeart/2005/8/layout/cycle8"/>
    <dgm:cxn modelId="{9BE131E1-1503-4FFD-868C-C2F886A086DE}" type="presParOf" srcId="{612E8682-524B-4B29-9C89-049BF2BE1C55}" destId="{E2F98103-9561-43F7-938A-E7D6C9A2D99B}" srcOrd="1" destOrd="0" presId="urn:microsoft.com/office/officeart/2005/8/layout/cycle8"/>
    <dgm:cxn modelId="{FB217408-A92D-48D7-A16C-5EFCF915D4A9}" type="presParOf" srcId="{612E8682-524B-4B29-9C89-049BF2BE1C55}" destId="{5171B9F5-5233-4BCA-B139-08F60F7F71A2}" srcOrd="2" destOrd="0" presId="urn:microsoft.com/office/officeart/2005/8/layout/cycle8"/>
    <dgm:cxn modelId="{1F23B91D-0863-45F0-8ED3-56EE38237705}" type="presParOf" srcId="{612E8682-524B-4B29-9C89-049BF2BE1C55}" destId="{11B6409B-F811-4DFC-8DE9-ED9785E63843}" srcOrd="3" destOrd="0" presId="urn:microsoft.com/office/officeart/2005/8/layout/cycle8"/>
    <dgm:cxn modelId="{F609F104-2055-49C6-B61A-4967FBAD656D}" type="presParOf" srcId="{612E8682-524B-4B29-9C89-049BF2BE1C55}" destId="{CE64EBE1-0229-4949-B52C-6E043C90D8BE}" srcOrd="4" destOrd="0" presId="urn:microsoft.com/office/officeart/2005/8/layout/cycle8"/>
    <dgm:cxn modelId="{3278FA39-9421-4185-9D22-D86A2A7A2A8F}" type="presParOf" srcId="{612E8682-524B-4B29-9C89-049BF2BE1C55}" destId="{F463E608-BC40-4E14-B87A-EF5322E8178C}" srcOrd="5" destOrd="0" presId="urn:microsoft.com/office/officeart/2005/8/layout/cycle8"/>
    <dgm:cxn modelId="{E88187FA-FF8B-4AAA-BF66-833BFC83D04D}" type="presParOf" srcId="{612E8682-524B-4B29-9C89-049BF2BE1C55}" destId="{4FC76C16-884F-48A7-BCA5-453B978023ED}" srcOrd="6" destOrd="0" presId="urn:microsoft.com/office/officeart/2005/8/layout/cycle8"/>
    <dgm:cxn modelId="{3E55EF06-956A-4470-9901-566C6EE5E8BB}" type="presParOf" srcId="{612E8682-524B-4B29-9C89-049BF2BE1C55}" destId="{FBC6FC76-416A-48A8-910E-346EDD83D705}" srcOrd="7" destOrd="0" presId="urn:microsoft.com/office/officeart/2005/8/layout/cycle8"/>
    <dgm:cxn modelId="{169E2119-8F59-4A21-9E00-B79B67D1C44B}" type="presParOf" srcId="{612E8682-524B-4B29-9C89-049BF2BE1C55}" destId="{03C6BD8D-9FC1-4B62-AEF6-E4F20FF9C60C}" srcOrd="8" destOrd="0" presId="urn:microsoft.com/office/officeart/2005/8/layout/cycle8"/>
    <dgm:cxn modelId="{4DBCB31F-873E-4DB1-822B-2A40D303D2F8}" type="presParOf" srcId="{612E8682-524B-4B29-9C89-049BF2BE1C55}" destId="{333CC169-2932-4806-82CA-C9ADF158C0E1}" srcOrd="9" destOrd="0" presId="urn:microsoft.com/office/officeart/2005/8/layout/cycle8"/>
    <dgm:cxn modelId="{EB065964-EFE5-49E6-A5AD-46AC3964EA38}" type="presParOf" srcId="{612E8682-524B-4B29-9C89-049BF2BE1C55}" destId="{51F71383-F2AB-427D-BAC9-5424D808C074}" srcOrd="10" destOrd="0" presId="urn:microsoft.com/office/officeart/2005/8/layout/cycle8"/>
    <dgm:cxn modelId="{09BB2FE3-4774-4C29-AE15-E2E84539C390}" type="presParOf" srcId="{612E8682-524B-4B29-9C89-049BF2BE1C55}" destId="{DEE0729B-7205-4DB8-8F53-6307D1A0B247}" srcOrd="11" destOrd="0" presId="urn:microsoft.com/office/officeart/2005/8/layout/cycle8"/>
    <dgm:cxn modelId="{5BF68670-8EDA-4CFA-BE61-57C14A149E04}" type="presParOf" srcId="{612E8682-524B-4B29-9C89-049BF2BE1C55}" destId="{57170D45-4281-467D-B4C8-803B2706BA72}" srcOrd="12" destOrd="0" presId="urn:microsoft.com/office/officeart/2005/8/layout/cycle8"/>
    <dgm:cxn modelId="{5737DF7E-9B31-40A4-A0B0-3818739C5411}" type="presParOf" srcId="{612E8682-524B-4B29-9C89-049BF2BE1C55}" destId="{D6BAA0EC-C583-443C-8949-87F60453771D}" srcOrd="13" destOrd="0" presId="urn:microsoft.com/office/officeart/2005/8/layout/cycle8"/>
    <dgm:cxn modelId="{89256C04-EEE2-4CCF-BB30-66D5BDB017DA}" type="presParOf" srcId="{612E8682-524B-4B29-9C89-049BF2BE1C55}" destId="{29BDC0B0-B8EF-453F-9DFA-640543E0E151}" srcOrd="14" destOrd="0" presId="urn:microsoft.com/office/officeart/2005/8/layout/cycle8"/>
    <dgm:cxn modelId="{EED512F5-0920-42F8-A8C4-FFB455E403B7}" type="presParOf" srcId="{612E8682-524B-4B29-9C89-049BF2BE1C55}" destId="{1078B8B9-41EB-4A7A-987A-6BE82598B095}" srcOrd="15" destOrd="0" presId="urn:microsoft.com/office/officeart/2005/8/layout/cycle8"/>
    <dgm:cxn modelId="{00C69760-A5F1-4F21-A50F-38F563E0AB22}" type="presParOf" srcId="{612E8682-524B-4B29-9C89-049BF2BE1C55}" destId="{527EA03C-6DEF-4075-9604-1C721B4C7AEC}" srcOrd="16" destOrd="0" presId="urn:microsoft.com/office/officeart/2005/8/layout/cycle8"/>
    <dgm:cxn modelId="{2B1546D7-428E-4F22-9BD1-64F1C5044A35}" type="presParOf" srcId="{612E8682-524B-4B29-9C89-049BF2BE1C55}" destId="{DB566C11-8900-4317-9E12-3F72E87E1809}" srcOrd="17" destOrd="0" presId="urn:microsoft.com/office/officeart/2005/8/layout/cycle8"/>
    <dgm:cxn modelId="{E4EB6FAB-296A-41E1-B87E-12BAB6698D5D}" type="presParOf" srcId="{612E8682-524B-4B29-9C89-049BF2BE1C55}" destId="{7190A5E6-E40E-4821-95D5-CB06FD3AD2CD}" srcOrd="18" destOrd="0" presId="urn:microsoft.com/office/officeart/2005/8/layout/cycle8"/>
    <dgm:cxn modelId="{F2E37FE9-C1F6-4728-A4C6-466C9882AB54}" type="presParOf" srcId="{612E8682-524B-4B29-9C89-049BF2BE1C55}" destId="{5285D2FA-CE67-4D72-B65C-0E44E289A053}" srcOrd="19" destOrd="0" presId="urn:microsoft.com/office/officeart/2005/8/layout/cycle8"/>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C7F6785-E421-4085-B25E-53AA5D26A456}">
      <dsp:nvSpPr>
        <dsp:cNvPr id="0" name=""/>
        <dsp:cNvSpPr/>
      </dsp:nvSpPr>
      <dsp:spPr>
        <a:xfrm rot="388571">
          <a:off x="478390" y="100511"/>
          <a:ext cx="1510620" cy="1510620"/>
        </a:xfrm>
        <a:prstGeom prst="pie">
          <a:avLst>
            <a:gd name="adj1" fmla="val 16200000"/>
            <a:gd name="adj2" fmla="val 0"/>
          </a:avLst>
        </a:prstGeom>
        <a:solidFill>
          <a:schemeClr val="accent6">
            <a:shade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355600">
            <a:lnSpc>
              <a:spcPct val="90000"/>
            </a:lnSpc>
            <a:spcBef>
              <a:spcPct val="0"/>
            </a:spcBef>
            <a:spcAft>
              <a:spcPct val="35000"/>
            </a:spcAft>
            <a:buNone/>
          </a:pPr>
          <a:r>
            <a:rPr lang="sv-SE" sz="800" kern="1200"/>
            <a:t>Planera</a:t>
          </a:r>
        </a:p>
      </dsp:txBody>
      <dsp:txXfrm>
        <a:off x="1304753" y="451800"/>
        <a:ext cx="557490" cy="413622"/>
      </dsp:txXfrm>
    </dsp:sp>
    <dsp:sp modelId="{CE64EBE1-0229-4949-B52C-6E043C90D8BE}">
      <dsp:nvSpPr>
        <dsp:cNvPr id="0" name=""/>
        <dsp:cNvSpPr/>
      </dsp:nvSpPr>
      <dsp:spPr>
        <a:xfrm rot="388571">
          <a:off x="478390" y="151225"/>
          <a:ext cx="1510620" cy="1510620"/>
        </a:xfrm>
        <a:prstGeom prst="pie">
          <a:avLst>
            <a:gd name="adj1" fmla="val 0"/>
            <a:gd name="adj2" fmla="val 5400000"/>
          </a:avLst>
        </a:prstGeom>
        <a:solidFill>
          <a:schemeClr val="accent6">
            <a:shade val="50000"/>
            <a:hueOff val="184212"/>
            <a:satOff val="-8053"/>
            <a:lumOff val="21981"/>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355600">
            <a:lnSpc>
              <a:spcPct val="90000"/>
            </a:lnSpc>
            <a:spcBef>
              <a:spcPct val="0"/>
            </a:spcBef>
            <a:spcAft>
              <a:spcPct val="35000"/>
            </a:spcAft>
            <a:buNone/>
          </a:pPr>
          <a:r>
            <a:rPr lang="sv-SE" sz="800" kern="1200"/>
            <a:t>Genomföra</a:t>
          </a:r>
        </a:p>
      </dsp:txBody>
      <dsp:txXfrm>
        <a:off x="1251651" y="970320"/>
        <a:ext cx="557490" cy="413622"/>
      </dsp:txXfrm>
    </dsp:sp>
    <dsp:sp modelId="{03C6BD8D-9FC1-4B62-AEF6-E4F20FF9C60C}">
      <dsp:nvSpPr>
        <dsp:cNvPr id="0" name=""/>
        <dsp:cNvSpPr/>
      </dsp:nvSpPr>
      <dsp:spPr>
        <a:xfrm rot="388571">
          <a:off x="427676" y="151225"/>
          <a:ext cx="1510620" cy="1510620"/>
        </a:xfrm>
        <a:prstGeom prst="pie">
          <a:avLst>
            <a:gd name="adj1" fmla="val 5400000"/>
            <a:gd name="adj2" fmla="val 10800000"/>
          </a:avLst>
        </a:prstGeom>
        <a:solidFill>
          <a:schemeClr val="accent6">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355600">
            <a:lnSpc>
              <a:spcPct val="90000"/>
            </a:lnSpc>
            <a:spcBef>
              <a:spcPct val="0"/>
            </a:spcBef>
            <a:spcAft>
              <a:spcPct val="35000"/>
            </a:spcAft>
            <a:buNone/>
          </a:pPr>
          <a:r>
            <a:rPr lang="sv-SE" sz="800" kern="1200"/>
            <a:t>Följa upp</a:t>
          </a:r>
        </a:p>
      </dsp:txBody>
      <dsp:txXfrm>
        <a:off x="554443" y="896934"/>
        <a:ext cx="557490" cy="413622"/>
      </dsp:txXfrm>
    </dsp:sp>
    <dsp:sp modelId="{57170D45-4281-467D-B4C8-803B2706BA72}">
      <dsp:nvSpPr>
        <dsp:cNvPr id="0" name=""/>
        <dsp:cNvSpPr/>
      </dsp:nvSpPr>
      <dsp:spPr>
        <a:xfrm rot="388571">
          <a:off x="427676" y="100511"/>
          <a:ext cx="1510620" cy="1510620"/>
        </a:xfrm>
        <a:prstGeom prst="pie">
          <a:avLst>
            <a:gd name="adj1" fmla="val 10800000"/>
            <a:gd name="adj2" fmla="val 16200000"/>
          </a:avLst>
        </a:prstGeom>
        <a:solidFill>
          <a:schemeClr val="accent6">
            <a:shade val="50000"/>
            <a:hueOff val="184212"/>
            <a:satOff val="-8053"/>
            <a:lumOff val="21981"/>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355600">
            <a:lnSpc>
              <a:spcPct val="90000"/>
            </a:lnSpc>
            <a:spcBef>
              <a:spcPct val="0"/>
            </a:spcBef>
            <a:spcAft>
              <a:spcPct val="35000"/>
            </a:spcAft>
            <a:buNone/>
          </a:pPr>
          <a:r>
            <a:rPr lang="sv-SE" sz="800" kern="1200"/>
            <a:t>Åtgärda</a:t>
          </a:r>
        </a:p>
      </dsp:txBody>
      <dsp:txXfrm>
        <a:off x="607545" y="378414"/>
        <a:ext cx="557490" cy="413622"/>
      </dsp:txXfrm>
    </dsp:sp>
    <dsp:sp modelId="{527EA03C-6DEF-4075-9604-1C721B4C7AEC}">
      <dsp:nvSpPr>
        <dsp:cNvPr id="0" name=""/>
        <dsp:cNvSpPr/>
      </dsp:nvSpPr>
      <dsp:spPr>
        <a:xfrm rot="388571">
          <a:off x="384875" y="6997"/>
          <a:ext cx="1697649" cy="1697649"/>
        </a:xfrm>
        <a:prstGeom prst="circularArrow">
          <a:avLst>
            <a:gd name="adj1" fmla="val 5085"/>
            <a:gd name="adj2" fmla="val 327528"/>
            <a:gd name="adj3" fmla="val 21272472"/>
            <a:gd name="adj4" fmla="val 16200000"/>
            <a:gd name="adj5" fmla="val 5932"/>
          </a:avLst>
        </a:prstGeom>
        <a:solidFill>
          <a:schemeClr val="accent6">
            <a:shade val="9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B566C11-8900-4317-9E12-3F72E87E1809}">
      <dsp:nvSpPr>
        <dsp:cNvPr id="0" name=""/>
        <dsp:cNvSpPr/>
      </dsp:nvSpPr>
      <dsp:spPr>
        <a:xfrm rot="388571">
          <a:off x="384875" y="57710"/>
          <a:ext cx="1697649" cy="1697649"/>
        </a:xfrm>
        <a:prstGeom prst="circularArrow">
          <a:avLst>
            <a:gd name="adj1" fmla="val 5085"/>
            <a:gd name="adj2" fmla="val 327528"/>
            <a:gd name="adj3" fmla="val 5072472"/>
            <a:gd name="adj4" fmla="val 0"/>
            <a:gd name="adj5" fmla="val 5932"/>
          </a:avLst>
        </a:prstGeom>
        <a:solidFill>
          <a:schemeClr val="accent6">
            <a:shade val="90000"/>
            <a:hueOff val="189935"/>
            <a:satOff val="-7587"/>
            <a:lumOff val="17596"/>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190A5E6-E40E-4821-95D5-CB06FD3AD2CD}">
      <dsp:nvSpPr>
        <dsp:cNvPr id="0" name=""/>
        <dsp:cNvSpPr/>
      </dsp:nvSpPr>
      <dsp:spPr>
        <a:xfrm rot="388571">
          <a:off x="334162" y="57710"/>
          <a:ext cx="1697649" cy="1697649"/>
        </a:xfrm>
        <a:prstGeom prst="circularArrow">
          <a:avLst>
            <a:gd name="adj1" fmla="val 5085"/>
            <a:gd name="adj2" fmla="val 327528"/>
            <a:gd name="adj3" fmla="val 10472472"/>
            <a:gd name="adj4" fmla="val 5400000"/>
            <a:gd name="adj5" fmla="val 5932"/>
          </a:avLst>
        </a:prstGeom>
        <a:solidFill>
          <a:schemeClr val="accent6">
            <a:shade val="90000"/>
            <a:hueOff val="379870"/>
            <a:satOff val="-15173"/>
            <a:lumOff val="35191"/>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285D2FA-CE67-4D72-B65C-0E44E289A053}">
      <dsp:nvSpPr>
        <dsp:cNvPr id="0" name=""/>
        <dsp:cNvSpPr/>
      </dsp:nvSpPr>
      <dsp:spPr>
        <a:xfrm rot="388571">
          <a:off x="334162" y="6997"/>
          <a:ext cx="1697649" cy="1697649"/>
        </a:xfrm>
        <a:prstGeom prst="circularArrow">
          <a:avLst>
            <a:gd name="adj1" fmla="val 5085"/>
            <a:gd name="adj2" fmla="val 327528"/>
            <a:gd name="adj3" fmla="val 15872472"/>
            <a:gd name="adj4" fmla="val 10800000"/>
            <a:gd name="adj5" fmla="val 5932"/>
          </a:avLst>
        </a:prstGeom>
        <a:solidFill>
          <a:schemeClr val="accent6">
            <a:shade val="90000"/>
            <a:hueOff val="189935"/>
            <a:satOff val="-7587"/>
            <a:lumOff val="17596"/>
            <a:alphaOff val="0"/>
          </a:schemeClr>
        </a:solidFill>
        <a:ln>
          <a:noFill/>
        </a:ln>
        <a:effectLst/>
      </dsp:spPr>
      <dsp:style>
        <a:lnRef idx="0">
          <a:scrgbClr r="0" g="0" b="0"/>
        </a:lnRef>
        <a:fillRef idx="1">
          <a:scrgbClr r="0" g="0" b="0"/>
        </a:fillRef>
        <a:effectRef idx="0">
          <a:scrgbClr r="0" g="0" b="0"/>
        </a:effectRef>
        <a:fontRef idx="minor">
          <a:schemeClr val="lt1"/>
        </a:fontRef>
      </dsp:style>
    </dsp:sp>
  </dsp:spTree>
</dsp:drawing>
</file>

<file path=xl/diagrams/layout1.xml><?xml version="1.0" encoding="utf-8"?>
<dgm:layoutDef xmlns:dgm="http://schemas.openxmlformats.org/drawingml/2006/diagram" xmlns:a="http://schemas.openxmlformats.org/drawingml/2006/main" uniqueId="urn:microsoft.com/office/officeart/2005/8/layout/cycle8">
  <dgm:title val=""/>
  <dgm:desc val=""/>
  <dgm:catLst>
    <dgm:cat type="cycle" pri="7000"/>
  </dgm:catLst>
  <dgm:sampData useDef="1">
    <dgm:dataModel>
      <dgm:ptLst/>
      <dgm:bg/>
      <dgm:whole/>
    </dgm:dataModel>
  </dgm:sampData>
  <dgm:styleData useDef="1">
    <dgm:dataModel>
      <dgm:ptLst/>
      <dgm:bg/>
      <dgm:whole/>
    </dgm:dataModel>
  </dgm:styleData>
  <dgm:clrData>
    <dgm:dataModel>
      <dgm:ptLst>
        <dgm:pt modelId="0" type="doc"/>
        <dgm:pt modelId="1"/>
        <dgm:pt modelId="2"/>
        <dgm:pt modelId="3"/>
        <dgm:pt modelId="4"/>
        <dgm:pt modelId="5"/>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clrData>
  <dgm:layoutNode name="compositeShape">
    <dgm:varLst>
      <dgm:chMax val="7"/>
      <dgm:dir/>
      <dgm:resizeHandles val="exact"/>
    </dgm:varLst>
    <dgm:alg type="composite">
      <dgm:param type="horzAlign" val="ctr"/>
      <dgm:param type="vertAlign" val="mid"/>
      <dgm:param type="ar" val="1"/>
    </dgm:alg>
    <dgm:shape xmlns:r="http://schemas.openxmlformats.org/officeDocument/2006/relationships" r:blip="">
      <dgm:adjLst/>
    </dgm:shape>
    <dgm:presOf/>
    <dgm:choose name="Name0">
      <dgm:if name="Name1" axis="ch" ptType="node" func="cnt" op="equ" val="1">
        <dgm:constrLst>
          <dgm:constr type="l" for="ch" forName="wedge1" refType="w" fact="0.08"/>
          <dgm:constr type="t" for="ch" forName="wedge1" refType="w" fact="0.08"/>
          <dgm:constr type="w" for="ch" forName="wedge1" refType="w" fact="0.84"/>
          <dgm:constr type="h" for="ch" forName="wedge1" refType="h" fact="0.84"/>
          <dgm:constr type="l" for="ch" forName="dummy1a" refType="w" fact="0.5"/>
          <dgm:constr type="t" for="ch" forName="dummy1a" refType="h" fact="0.08"/>
          <dgm:constr type="l" for="ch" forName="dummy1b" refType="w" fact="0.5"/>
          <dgm:constr type="t" for="ch" forName="dummy1b" refType="h" fact="0.08"/>
          <dgm:constr type="l" for="ch" forName="wedge1Tx" refType="w" fact="0.22"/>
          <dgm:constr type="t" for="ch" forName="wedge1Tx" refType="h" fact="0.22"/>
          <dgm:constr type="w" for="ch" forName="wedge1Tx" refType="w" fact="0.56"/>
          <dgm:constr type="h" for="ch" forName="wedge1Tx" refType="h" fact="0.56"/>
          <dgm:constr type="h" for="ch" forName="arrowWedge1single" refType="w" fact="0.08"/>
          <dgm:constr type="diam" for="ch" forName="arrowWedge1single" refType="w" fact="0.84"/>
          <dgm:constr type="l" for="ch" forName="arrowWedge1single" refType="w" fact="0.5"/>
          <dgm:constr type="t" for="ch" forName="arrowWedge1single" refType="w" fact="0.5"/>
          <dgm:constr type="primFontSz" for="ch" ptType="node" op="equ"/>
        </dgm:constrLst>
      </dgm:if>
      <dgm:if name="Name2" axis="ch" ptType="node" func="cnt" op="equ" val="2">
        <dgm:constrLst>
          <dgm:constr type="l" for="ch" forName="wedge1" refType="w" fact="0.1"/>
          <dgm:constr type="t" for="ch" forName="wedge1" refType="w" fact="0.08"/>
          <dgm:constr type="w" for="ch" forName="wedge1" refType="w" fact="0.84"/>
          <dgm:constr type="h" for="ch" forName="wedge1" refType="h" fact="0.84"/>
          <dgm:constr type="l" for="ch" forName="dummy1a" refType="w" fact="0.52"/>
          <dgm:constr type="t" for="ch" forName="dummy1a" refType="h" fact="0.08"/>
          <dgm:constr type="l" for="ch" forName="dummy1b" refType="w" fact="0.52"/>
          <dgm:constr type="t" for="ch" forName="dummy1b" refType="h" fact="0.92"/>
          <dgm:constr type="l" for="ch" forName="wedge1Tx" refType="w" fact="0.559"/>
          <dgm:constr type="t" for="ch" forName="wedge1Tx" refType="h" fact="0.3"/>
          <dgm:constr type="w" for="ch" forName="wedge1Tx" refType="w" fact="0.3"/>
          <dgm:constr type="h" for="ch" forName="wedge1Tx" refType="h" fact="0.4"/>
          <dgm:constr type="l" for="ch" forName="wedge2" refType="w" fact="0.06"/>
          <dgm:constr type="t" for="ch" forName="wedge2" refType="w" fact="0.08"/>
          <dgm:constr type="w" for="ch" forName="wedge2" refType="w" fact="0.84"/>
          <dgm:constr type="h" for="ch" forName="wedge2" refType="h" fact="0.84"/>
          <dgm:constr type="l" for="ch" forName="dummy2a" refType="w" fact="0.48"/>
          <dgm:constr type="t" for="ch" forName="dummy2a" refType="h" fact="0.92"/>
          <dgm:constr type="l" for="ch" forName="dummy2b" refType="w" fact="0.48"/>
          <dgm:constr type="t" for="ch" forName="dummy2b" refType="h" fact="0.08"/>
          <dgm:constr type="r" for="ch" forName="wedge2Tx" refType="w" fact="0.441"/>
          <dgm:constr type="t" for="ch" forName="wedge2Tx" refType="h" fact="0.3"/>
          <dgm:constr type="w" for="ch" forName="wedge2Tx" refType="w" fact="0.3"/>
          <dgm:constr type="h" for="ch" forName="wedge2Tx" refType="h" fact="0.4"/>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primFontSz" for="ch" ptType="node" op="equ"/>
        </dgm:constrLst>
      </dgm:if>
      <dgm:if name="Name3" axis="ch" ptType="node" func="cnt" op="equ" val="3">
        <dgm:constrLst>
          <dgm:constr type="l" for="ch" forName="wedge1" refType="w" fact="0.0973"/>
          <dgm:constr type="t" for="ch" forName="wedge1" refType="w" fact="0.07"/>
          <dgm:constr type="w" for="ch" forName="wedge1" refType="w" fact="0.84"/>
          <dgm:constr type="h" for="ch" forName="wedge1" refType="h" fact="0.84"/>
          <dgm:constr type="l" for="ch" forName="dummy1a" refType="w" fact="0.5173"/>
          <dgm:constr type="t" for="ch" forName="dummy1a" refType="h" fact="0.07"/>
          <dgm:constr type="l" for="ch" forName="dummy1b" refType="w" fact="0.8811"/>
          <dgm:constr type="t" for="ch" forName="dummy1b" refType="h" fact="0.7"/>
          <dgm:constr type="l" for="ch" forName="wedge1Tx" refType="w" fact="0.54"/>
          <dgm:constr type="t" for="ch" forName="wedge1Tx" refType="h" fact="0.248"/>
          <dgm:constr type="w" for="ch" forName="wedge1Tx" refType="w" fact="0.3"/>
          <dgm:constr type="h" for="ch" forName="wedge1Tx" refType="h" fact="0.25"/>
          <dgm:constr type="l" for="ch" forName="wedge2" refType="w" fact="0.08"/>
          <dgm:constr type="t" for="ch" forName="wedge2" refType="w" fact="0.1"/>
          <dgm:constr type="w" for="ch" forName="wedge2" refType="w" fact="0.84"/>
          <dgm:constr type="h" for="ch" forName="wedge2" refType="h" fact="0.84"/>
          <dgm:constr type="l" for="ch" forName="dummy2a" refType="w" fact="0.8637"/>
          <dgm:constr type="t" for="ch" forName="dummy2a" refType="h" fact="0.73"/>
          <dgm:constr type="l" for="ch" forName="dummy2b" refType="w" fact="0.1363"/>
          <dgm:constr type="t" for="ch" forName="dummy2b" refType="h" fact="0.73"/>
          <dgm:constr type="l" for="ch" forName="wedge2Tx" refType="w" fact="0.28"/>
          <dgm:constr type="t" for="ch" forName="wedge2Tx" refType="h" fact="0.645"/>
          <dgm:constr type="w" for="ch" forName="wedge2Tx" refType="w" fact="0.45"/>
          <dgm:constr type="h" for="ch" forName="wedge2Tx" refType="h" fact="0.22"/>
          <dgm:constr type="l" for="ch" forName="wedge3" refType="w" fact="0.0627"/>
          <dgm:constr type="t" for="ch" forName="wedge3" refType="w" fact="0.07"/>
          <dgm:constr type="w" for="ch" forName="wedge3" refType="w" fact="0.84"/>
          <dgm:constr type="h" for="ch" forName="wedge3" refType="h" fact="0.84"/>
          <dgm:constr type="l" for="ch" forName="dummy3a" refType="w" fact="0.1189"/>
          <dgm:constr type="t" for="ch" forName="dummy3a" refType="h" fact="0.7"/>
          <dgm:constr type="l" for="ch" forName="dummy3b" refType="w" fact="0.4827"/>
          <dgm:constr type="t" for="ch" forName="dummy3b" refType="h" fact="0.07"/>
          <dgm:constr type="r" for="ch" forName="wedge3Tx" refType="w" fact="0.46"/>
          <dgm:constr type="t" for="ch" forName="wedge3Tx" refType="h" fact="0.248"/>
          <dgm:constr type="w" for="ch" forName="wedge3Tx" refType="w" fact="0.3"/>
          <dgm:constr type="h" for="ch" forName="wedge3Tx" refType="h" fact="0.25"/>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primFontSz" for="ch" ptType="node" op="equ"/>
        </dgm:constrLst>
      </dgm:if>
      <dgm:if name="Name4" axis="ch" ptType="node" func="cnt" op="equ" val="4">
        <dgm:constrLst>
          <dgm:constr type="l" for="ch" forName="wedge1" refType="w" fact="0.0941"/>
          <dgm:constr type="t" for="ch" forName="wedge1" refType="w" fact="0.0659"/>
          <dgm:constr type="w" for="ch" forName="wedge1" refType="w" fact="0.84"/>
          <dgm:constr type="h" for="ch" forName="wedge1" refType="h" fact="0.84"/>
          <dgm:constr type="l" for="ch" forName="dummy1a" refType="w" fact="0.5141"/>
          <dgm:constr type="t" for="ch" forName="dummy1a" refType="h" fact="0.0659"/>
          <dgm:constr type="l" for="ch" forName="dummy1b" refType="w" fact="0.9341"/>
          <dgm:constr type="t" for="ch" forName="dummy1b" refType="h" fact="0.4859"/>
          <dgm:constr type="l" for="ch" forName="wedge1Tx" refType="w" fact="0.54"/>
          <dgm:constr type="t" for="ch" forName="wedge1Tx" refType="h" fact="0.24"/>
          <dgm:constr type="w" for="ch" forName="wedge1Tx" refType="w" fact="0.31"/>
          <dgm:constr type="h" for="ch" forName="wedge1Tx" refType="h" fact="0.23"/>
          <dgm:constr type="l" for="ch" forName="wedge2" refType="w" fact="0.0941"/>
          <dgm:constr type="t" for="ch" forName="wedge2" refType="w" fact="0.0941"/>
          <dgm:constr type="w" for="ch" forName="wedge2" refType="w" fact="0.84"/>
          <dgm:constr type="h" for="ch" forName="wedge2" refType="h" fact="0.84"/>
          <dgm:constr type="l" for="ch" forName="dummy2a" refType="w" fact="0.9341"/>
          <dgm:constr type="t" for="ch" forName="dummy2a" refType="h" fact="0.5141"/>
          <dgm:constr type="l" for="ch" forName="dummy2b" refType="w" fact="0.5141"/>
          <dgm:constr type="t" for="ch" forName="dummy2b" refType="h" fact="0.9341"/>
          <dgm:constr type="l" for="ch" forName="wedge2Tx" refType="w" fact="0.54"/>
          <dgm:constr type="t" for="ch" forName="wedge2Tx" refType="h" fact="0.53"/>
          <dgm:constr type="w" for="ch" forName="wedge2Tx" refType="w" fact="0.31"/>
          <dgm:constr type="h" for="ch" forName="wedge2Tx" refType="h" fact="0.23"/>
          <dgm:constr type="l" for="ch" forName="wedge3" refType="w" fact="0.0659"/>
          <dgm:constr type="t" for="ch" forName="wedge3" refType="w" fact="0.0941"/>
          <dgm:constr type="w" for="ch" forName="wedge3" refType="w" fact="0.84"/>
          <dgm:constr type="h" for="ch" forName="wedge3" refType="h" fact="0.84"/>
          <dgm:constr type="l" for="ch" forName="dummy3a" refType="w" fact="0.4859"/>
          <dgm:constr type="t" for="ch" forName="dummy3a" refType="h" fact="0.9341"/>
          <dgm:constr type="l" for="ch" forName="dummy3b" refType="w" fact="0.0659"/>
          <dgm:constr type="t" for="ch" forName="dummy3b" refType="h" fact="0.5141"/>
          <dgm:constr type="r" for="ch" forName="wedge3Tx" refType="w" fact="0.46"/>
          <dgm:constr type="t" for="ch" forName="wedge3Tx" refType="h" fact="0.53"/>
          <dgm:constr type="w" for="ch" forName="wedge3Tx" refType="w" fact="0.31"/>
          <dgm:constr type="h" for="ch" forName="wedge3Tx" refType="h" fact="0.23"/>
          <dgm:constr type="l" for="ch" forName="wedge4" refType="w" fact="0.0659"/>
          <dgm:constr type="t" for="ch" forName="wedge4" refType="h" fact="0.0659"/>
          <dgm:constr type="w" for="ch" forName="wedge4" refType="w" fact="0.84"/>
          <dgm:constr type="h" for="ch" forName="wedge4" refType="h" fact="0.84"/>
          <dgm:constr type="l" for="ch" forName="dummy4a" refType="w" fact="0.0659"/>
          <dgm:constr type="t" for="ch" forName="dummy4a" refType="h" fact="0.4859"/>
          <dgm:constr type="l" for="ch" forName="dummy4b" refType="w" fact="0.4859"/>
          <dgm:constr type="t" for="ch" forName="dummy4b" refType="h" fact="0.0659"/>
          <dgm:constr type="r" for="ch" forName="wedge4Tx" refType="w" fact="0.46"/>
          <dgm:constr type="t" for="ch" forName="wedge4Tx" refType="h" fact="0.24"/>
          <dgm:constr type="w" for="ch" forName="wedge4Tx" refType="w" fact="0.31"/>
          <dgm:constr type="h" for="ch" forName="wedge4Tx" refType="h" fact="0.23"/>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primFontSz" for="ch" ptType="node" op="equ"/>
        </dgm:constrLst>
      </dgm:if>
      <dgm:if name="Name5" axis="ch" ptType="node" func="cnt" op="equ" val="5">
        <dgm:constrLst>
          <dgm:constr type="l" for="ch" forName="wedge1" refType="w" fact="0.0918"/>
          <dgm:constr type="t" for="ch" forName="wedge1" refType="w" fact="0.0638"/>
          <dgm:constr type="w" for="ch" forName="wedge1" refType="w" fact="0.84"/>
          <dgm:constr type="h" for="ch" forName="wedge1" refType="h" fact="0.84"/>
          <dgm:constr type="l" for="ch" forName="dummy1a" refType="w" fact="0.5118"/>
          <dgm:constr type="t" for="ch" forName="dummy1a" refType="h" fact="0.0638"/>
          <dgm:constr type="l" for="ch" forName="dummy1b" refType="w" fact="0.9112"/>
          <dgm:constr type="t" for="ch" forName="dummy1b" refType="h" fact="0.354"/>
          <dgm:constr type="l" for="ch" forName="wedge1Tx" refType="w" fact="0.53"/>
          <dgm:constr type="t" for="ch" forName="wedge1Tx" refType="h" fact="0.205"/>
          <dgm:constr type="w" for="ch" forName="wedge1Tx" refType="w" fact="0.27"/>
          <dgm:constr type="h" for="ch" forName="wedge1Tx" refType="h" fact="0.18"/>
          <dgm:constr type="l" for="ch" forName="wedge2" refType="w" fact="0.099"/>
          <dgm:constr type="t" for="ch" forName="wedge2" refType="w" fact="0.0862"/>
          <dgm:constr type="w" for="ch" forName="wedge2" refType="w" fact="0.84"/>
          <dgm:constr type="h" for="ch" forName="wedge2" refType="h" fact="0.84"/>
          <dgm:constr type="l" for="ch" forName="dummy2a" refType="w" fact="0.9185"/>
          <dgm:constr type="t" for="ch" forName="dummy2a" refType="h" fact="0.3764"/>
          <dgm:constr type="l" for="ch" forName="dummy2b" refType="w" fact="0.7659"/>
          <dgm:constr type="t" for="ch" forName="dummy2b" refType="h" fact="0.846"/>
          <dgm:constr type="l" for="ch" forName="wedge2Tx" refType="w" fact="0.64"/>
          <dgm:constr type="t" for="ch" forName="wedge2Tx" refType="h" fact="0.47"/>
          <dgm:constr type="w" for="ch" forName="wedge2Tx" refType="w" fact="0.25"/>
          <dgm:constr type="h" for="ch" forName="wedge2Tx" refType="h" fact="0.2"/>
          <dgm:constr type="l" for="ch" forName="wedge3" refType="w" fact="0.08"/>
          <dgm:constr type="t" for="ch" forName="wedge3" refType="w" fact="0.1"/>
          <dgm:constr type="w" for="ch" forName="wedge3" refType="w" fact="0.84"/>
          <dgm:constr type="h" for="ch" forName="wedge3" refType="h" fact="0.84"/>
          <dgm:constr type="l" for="ch" forName="dummy3a" refType="w" fact="0.7469"/>
          <dgm:constr type="t" for="ch" forName="dummy3a" refType="h" fact="0.8598"/>
          <dgm:constr type="l" for="ch" forName="dummy3b" refType="w" fact="0.2531"/>
          <dgm:constr type="t" for="ch" forName="dummy3b" refType="h" fact="0.8598"/>
          <dgm:constr type="l" for="ch" forName="wedge3Tx" refType="w" fact="0.38"/>
          <dgm:constr type="t" for="ch" forName="wedge3Tx" refType="h" fact="0.69"/>
          <dgm:constr type="w" for="ch" forName="wedge3Tx" refType="w" fact="0.24"/>
          <dgm:constr type="h" for="ch" forName="wedge3Tx" refType="h" fact="0.22"/>
          <dgm:constr type="l" for="ch" forName="wedge4" refType="w" fact="0.061"/>
          <dgm:constr type="t" for="ch" forName="wedge4" refType="h" fact="0.0862"/>
          <dgm:constr type="w" for="ch" forName="wedge4" refType="w" fact="0.84"/>
          <dgm:constr type="h" for="ch" forName="wedge4" refType="h" fact="0.84"/>
          <dgm:constr type="l" for="ch" forName="dummy4a" refType="w" fact="0.2341"/>
          <dgm:constr type="t" for="ch" forName="dummy4a" refType="h" fact="0.846"/>
          <dgm:constr type="l" for="ch" forName="dummy4b" refType="w" fact="0.0815"/>
          <dgm:constr type="t" for="ch" forName="dummy4b" refType="h" fact="0.3764"/>
          <dgm:constr type="r" for="ch" forName="wedge4Tx" refType="w" fact="0.36"/>
          <dgm:constr type="t" for="ch" forName="wedge4Tx" refType="h" fact="0.47"/>
          <dgm:constr type="w" for="ch" forName="wedge4Tx" refType="w" fact="0.25"/>
          <dgm:constr type="h" for="ch" forName="wedge4Tx" refType="h" fact="0.2"/>
          <dgm:constr type="l" for="ch" forName="wedge5" refType="w" fact="0.0682"/>
          <dgm:constr type="t" for="ch" forName="wedge5" refType="h" fact="0.0638"/>
          <dgm:constr type="w" for="ch" forName="wedge5" refType="w" fact="0.84"/>
          <dgm:constr type="h" for="ch" forName="wedge5" refType="h" fact="0.84"/>
          <dgm:constr type="l" for="ch" forName="dummy5a" refType="w" fact="0.0888"/>
          <dgm:constr type="t" for="ch" forName="dummy5a" refType="h" fact="0.354"/>
          <dgm:constr type="l" for="ch" forName="dummy5b" refType="w" fact="0.4882"/>
          <dgm:constr type="t" for="ch" forName="dummy5b" refType="h" fact="0.0638"/>
          <dgm:constr type="r" for="ch" forName="wedge5Tx" refType="w" fact="0.47"/>
          <dgm:constr type="t" for="ch" forName="wedge5Tx" refType="h" fact="0.205"/>
          <dgm:constr type="w" for="ch" forName="wedge5Tx" refType="w" fact="0.27"/>
          <dgm:constr type="h" for="ch" forName="wedge5Tx" refType="h" fact="0.18"/>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h" for="ch" forName="arrowWedge5" refType="w" fact="0.08"/>
          <dgm:constr type="diam" for="ch" forName="arrowWedge5" refType="w" fact="0.84"/>
          <dgm:constr type="l" for="ch" forName="arrowWedge5" refType="w" fact="0.5"/>
          <dgm:constr type="t" for="ch" forName="arrowWedge5" refType="w" fact="0.5"/>
          <dgm:constr type="primFontSz" for="ch" ptType="node" op="equ"/>
        </dgm:constrLst>
      </dgm:if>
      <dgm:if name="Name6" axis="ch" ptType="node" func="cnt" op="equ" val="6">
        <dgm:constrLst>
          <dgm:constr type="l" for="ch" forName="wedge1" refType="w" fact="0.09"/>
          <dgm:constr type="t" for="ch" forName="wedge1" refType="w" fact="0.0627"/>
          <dgm:constr type="w" for="ch" forName="wedge1" refType="w" fact="0.84"/>
          <dgm:constr type="h" for="ch" forName="wedge1" refType="h" fact="0.84"/>
          <dgm:constr type="l" for="ch" forName="dummy1a" refType="w" fact="0.51"/>
          <dgm:constr type="t" for="ch" forName="dummy1a" refType="h" fact="0.0627"/>
          <dgm:constr type="l" for="ch" forName="dummy1b" refType="w" fact="0.8737"/>
          <dgm:constr type="t" for="ch" forName="dummy1b" refType="h" fact="0.2727"/>
          <dgm:constr type="l" for="ch" forName="wedge1Tx" refType="w" fact="0.53"/>
          <dgm:constr type="t" for="ch" forName="wedge1Tx" refType="h" fact="0.17"/>
          <dgm:constr type="w" for="ch" forName="wedge1Tx" refType="w" fact="0.22"/>
          <dgm:constr type="h" for="ch" forName="wedge1Tx" refType="h" fact="0.17"/>
          <dgm:constr type="l" for="ch" forName="wedge2" refType="w" fact="0.1"/>
          <dgm:constr type="t" for="ch" forName="wedge2" refType="w" fact="0.08"/>
          <dgm:constr type="w" for="ch" forName="wedge2" refType="w" fact="0.84"/>
          <dgm:constr type="h" for="ch" forName="wedge2" refType="h" fact="0.84"/>
          <dgm:constr type="l" for="ch" forName="dummy2a" refType="w" fact="0.8837"/>
          <dgm:constr type="t" for="ch" forName="dummy2a" refType="h" fact="0.29"/>
          <dgm:constr type="l" for="ch" forName="dummy2b" refType="w" fact="0.8837"/>
          <dgm:constr type="t" for="ch" forName="dummy2b" refType="h" fact="0.71"/>
          <dgm:constr type="l" for="ch" forName="wedge2Tx" refType="w" fact="0.67"/>
          <dgm:constr type="t" for="ch" forName="wedge2Tx" refType="h" fact="0.42"/>
          <dgm:constr type="w" for="ch" forName="wedge2Tx" refType="w" fact="0.23"/>
          <dgm:constr type="h" for="ch" forName="wedge2Tx" refType="h" fact="0.165"/>
          <dgm:constr type="l" for="ch" forName="wedge3" refType="w" fact="0.09"/>
          <dgm:constr type="t" for="ch" forName="wedge3" refType="w" fact="0.0973"/>
          <dgm:constr type="w" for="ch" forName="wedge3" refType="w" fact="0.84"/>
          <dgm:constr type="h" for="ch" forName="wedge3" refType="h" fact="0.84"/>
          <dgm:constr type="l" for="ch" forName="dummy3a" refType="w" fact="0.8737"/>
          <dgm:constr type="t" for="ch" forName="dummy3a" refType="h" fact="0.7273"/>
          <dgm:constr type="l" for="ch" forName="dummy3b" refType="w" fact="0.51"/>
          <dgm:constr type="t" for="ch" forName="dummy3b" refType="h" fact="0.9373"/>
          <dgm:constr type="l" for="ch" forName="wedge3Tx" refType="w" fact="0.53"/>
          <dgm:constr type="t" for="ch" forName="wedge3Tx" refType="h" fact="0.665"/>
          <dgm:constr type="w" for="ch" forName="wedge3Tx" refType="w" fact="0.22"/>
          <dgm:constr type="h" for="ch" forName="wedge3Tx" refType="h" fact="0.17"/>
          <dgm:constr type="l" for="ch" forName="wedge4" refType="w" fact="0.07"/>
          <dgm:constr type="t" for="ch" forName="wedge4" refType="h" fact="0.0973"/>
          <dgm:constr type="w" for="ch" forName="wedge4" refType="w" fact="0.84"/>
          <dgm:constr type="h" for="ch" forName="wedge4" refType="h" fact="0.84"/>
          <dgm:constr type="l" for="ch" forName="dummy4a" refType="w" fact="0.49"/>
          <dgm:constr type="t" for="ch" forName="dummy4a" refType="h" fact="0.9373"/>
          <dgm:constr type="l" for="ch" forName="dummy4b" refType="w" fact="0.1263"/>
          <dgm:constr type="t" for="ch" forName="dummy4b" refType="h" fact="0.7273"/>
          <dgm:constr type="r" for="ch" forName="wedge4Tx" refType="w" fact="0.47"/>
          <dgm:constr type="t" for="ch" forName="wedge4Tx" refType="h" fact="0.665"/>
          <dgm:constr type="w" for="ch" forName="wedge4Tx" refType="w" fact="0.22"/>
          <dgm:constr type="h" for="ch" forName="wedge4Tx" refType="h" fact="0.17"/>
          <dgm:constr type="l" for="ch" forName="wedge5" refType="w" fact="0.06"/>
          <dgm:constr type="t" for="ch" forName="wedge5" refType="h" fact="0.08"/>
          <dgm:constr type="w" for="ch" forName="wedge5" refType="w" fact="0.84"/>
          <dgm:constr type="h" for="ch" forName="wedge5" refType="h" fact="0.84"/>
          <dgm:constr type="l" for="ch" forName="dummy5a" refType="w" fact="0.1163"/>
          <dgm:constr type="t" for="ch" forName="dummy5a" refType="h" fact="0.71"/>
          <dgm:constr type="l" for="ch" forName="dummy5b" refType="w" fact="0.1163"/>
          <dgm:constr type="t" for="ch" forName="dummy5b" refType="h" fact="0.29"/>
          <dgm:constr type="r" for="ch" forName="wedge5Tx" refType="w" fact="0.33"/>
          <dgm:constr type="t" for="ch" forName="wedge5Tx" refType="h" fact="0.42"/>
          <dgm:constr type="w" for="ch" forName="wedge5Tx" refType="w" fact="0.23"/>
          <dgm:constr type="h" for="ch" forName="wedge5Tx" refType="h" fact="0.165"/>
          <dgm:constr type="l" for="ch" forName="wedge6" refType="w" fact="0.07"/>
          <dgm:constr type="t" for="ch" forName="wedge6" refType="h" fact="0.0627"/>
          <dgm:constr type="w" for="ch" forName="wedge6" refType="w" fact="0.84"/>
          <dgm:constr type="h" for="ch" forName="wedge6" refType="h" fact="0.84"/>
          <dgm:constr type="l" for="ch" forName="dummy6a" refType="w" fact="0.1263"/>
          <dgm:constr type="t" for="ch" forName="dummy6a" refType="h" fact="0.2727"/>
          <dgm:constr type="l" for="ch" forName="dummy6b" refType="w" fact="0.49"/>
          <dgm:constr type="t" for="ch" forName="dummy6b" refType="h" fact="0.0627"/>
          <dgm:constr type="r" for="ch" forName="wedge6Tx" refType="w" fact="0.47"/>
          <dgm:constr type="t" for="ch" forName="wedge6Tx" refType="h" fact="0.17"/>
          <dgm:constr type="w" for="ch" forName="wedge6Tx" refType="w" fact="0.22"/>
          <dgm:constr type="h" for="ch" forName="wedge6Tx" refType="h" fact="0.17"/>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h" for="ch" forName="arrowWedge5" refType="w" fact="0.08"/>
          <dgm:constr type="diam" for="ch" forName="arrowWedge5" refType="w" fact="0.84"/>
          <dgm:constr type="l" for="ch" forName="arrowWedge5" refType="w" fact="0.5"/>
          <dgm:constr type="t" for="ch" forName="arrowWedge5" refType="w" fact="0.5"/>
          <dgm:constr type="h" for="ch" forName="arrowWedge6" refType="w" fact="0.08"/>
          <dgm:constr type="diam" for="ch" forName="arrowWedge6" refType="w" fact="0.84"/>
          <dgm:constr type="l" for="ch" forName="arrowWedge6" refType="w" fact="0.5"/>
          <dgm:constr type="t" for="ch" forName="arrowWedge6" refType="w" fact="0.5"/>
          <dgm:constr type="primFontSz" for="ch" ptType="node" op="equ"/>
        </dgm:constrLst>
      </dgm:if>
      <dgm:else name="Name7">
        <dgm:constrLst>
          <dgm:constr type="l" for="ch" forName="wedge1" refType="w" fact="0.0887"/>
          <dgm:constr type="t" for="ch" forName="wedge1" refType="w" fact="0.062"/>
          <dgm:constr type="w" for="ch" forName="wedge1" refType="w" fact="0.84"/>
          <dgm:constr type="h" for="ch" forName="wedge1" refType="h" fact="0.84"/>
          <dgm:constr type="l" for="ch" forName="dummy1a" refType="w" fact="0.5087"/>
          <dgm:constr type="t" for="ch" forName="dummy1a" refType="h" fact="0.062"/>
          <dgm:constr type="l" for="ch" forName="dummy1b" refType="w" fact="0.837"/>
          <dgm:constr type="t" for="ch" forName="dummy1b" refType="h" fact="0.2201"/>
          <dgm:constr type="l" for="ch" forName="wedge1Tx" refType="w" fact="0.53"/>
          <dgm:constr type="t" for="ch" forName="wedge1Tx" refType="h" fact="0.14"/>
          <dgm:constr type="w" for="ch" forName="wedge1Tx" refType="w" fact="0.2"/>
          <dgm:constr type="h" for="ch" forName="wedge1Tx" refType="h" fact="0.16"/>
          <dgm:constr type="l" for="ch" forName="wedge2" refType="w" fact="0.0995"/>
          <dgm:constr type="t" for="ch" forName="wedge2" refType="w" fact="0.0755"/>
          <dgm:constr type="w" for="ch" forName="wedge2" refType="w" fact="0.84"/>
          <dgm:constr type="h" for="ch" forName="wedge2" refType="h" fact="0.84"/>
          <dgm:constr type="l" for="ch" forName="dummy2a" refType="w" fact="0.8479"/>
          <dgm:constr type="t" for="ch" forName="dummy2a" refType="h" fact="0.2337"/>
          <dgm:constr type="l" for="ch" forName="dummy2b" refType="w" fact="0.929"/>
          <dgm:constr type="t" for="ch" forName="dummy2b" refType="h" fact="0.589"/>
          <dgm:constr type="l" for="ch" forName="wedge2Tx" refType="w" fact="0.67"/>
          <dgm:constr type="t" for="ch" forName="wedge2Tx" refType="h" fact="0.38"/>
          <dgm:constr type="w" for="ch" forName="wedge2Tx" refType="w" fact="0.23"/>
          <dgm:constr type="h" for="ch" forName="wedge2Tx" refType="h" fact="0.14"/>
          <dgm:constr type="l" for="ch" forName="wedge3" refType="w" fact="0.0956"/>
          <dgm:constr type="t" for="ch" forName="wedge3" refType="w" fact="0.0925"/>
          <dgm:constr type="w" for="ch" forName="wedge3" refType="w" fact="0.84"/>
          <dgm:constr type="h" for="ch" forName="wedge3" refType="h" fact="0.84"/>
          <dgm:constr type="l" for="ch" forName="dummy3a" refType="w" fact="0.9251"/>
          <dgm:constr type="t" for="ch" forName="dummy3a" refType="h" fact="0.6059"/>
          <dgm:constr type="l" for="ch" forName="dummy3b" refType="w" fact="0.6979"/>
          <dgm:constr type="t" for="ch" forName="dummy3b" refType="h" fact="0.8909"/>
          <dgm:constr type="l" for="ch" forName="wedge3Tx" refType="w" fact="0.635"/>
          <dgm:constr type="t" for="ch" forName="wedge3Tx" refType="h" fact="0.59"/>
          <dgm:constr type="w" for="ch" forName="wedge3Tx" refType="w" fact="0.2"/>
          <dgm:constr type="h" for="ch" forName="wedge3Tx" refType="h" fact="0.155"/>
          <dgm:constr type="l" for="ch" forName="wedge4" refType="w" fact="0.08"/>
          <dgm:constr type="t" for="ch" forName="wedge4" refType="h" fact="0.1"/>
          <dgm:constr type="w" for="ch" forName="wedge4" refType="w" fact="0.84"/>
          <dgm:constr type="h" for="ch" forName="wedge4" refType="h" fact="0.84"/>
          <dgm:constr type="l" for="ch" forName="dummy4a" refType="w" fact="0.6822"/>
          <dgm:constr type="t" for="ch" forName="dummy4a" refType="h" fact="0.8984"/>
          <dgm:constr type="l" for="ch" forName="dummy4b" refType="w" fact="0.3178"/>
          <dgm:constr type="t" for="ch" forName="dummy4b" refType="h" fact="0.8984"/>
          <dgm:constr type="l" for="ch" forName="wedge4Tx" refType="w" fact="0.4025"/>
          <dgm:constr type="t" for="ch" forName="wedge4Tx" refType="h" fact="0.76"/>
          <dgm:constr type="w" for="ch" forName="wedge4Tx" refType="w" fact="0.195"/>
          <dgm:constr type="h" for="ch" forName="wedge4Tx" refType="h" fact="0.14"/>
          <dgm:constr type="l" for="ch" forName="wedge5" refType="w" fact="0.0644"/>
          <dgm:constr type="t" for="ch" forName="wedge5" refType="h" fact="0.0925"/>
          <dgm:constr type="w" for="ch" forName="wedge5" refType="w" fact="0.84"/>
          <dgm:constr type="h" for="ch" forName="wedge5" refType="h" fact="0.84"/>
          <dgm:constr type="l" for="ch" forName="dummy5a" refType="w" fact="0.3021"/>
          <dgm:constr type="t" for="ch" forName="dummy5a" refType="h" fact="0.8909"/>
          <dgm:constr type="l" for="ch" forName="dummy5b" refType="w" fact="0.0749"/>
          <dgm:constr type="t" for="ch" forName="dummy5b" refType="h" fact="0.6059"/>
          <dgm:constr type="r" for="ch" forName="wedge5Tx" refType="w" fact="0.365"/>
          <dgm:constr type="t" for="ch" forName="wedge5Tx" refType="h" fact="0.59"/>
          <dgm:constr type="w" for="ch" forName="wedge5Tx" refType="w" fact="0.2"/>
          <dgm:constr type="h" for="ch" forName="wedge5Tx" refType="h" fact="0.155"/>
          <dgm:constr type="l" for="ch" forName="wedge6" refType="w" fact="0.0605"/>
          <dgm:constr type="t" for="ch" forName="wedge6" refType="h" fact="0.0755"/>
          <dgm:constr type="w" for="ch" forName="wedge6" refType="w" fact="0.84"/>
          <dgm:constr type="h" for="ch" forName="wedge6" refType="h" fact="0.84"/>
          <dgm:constr type="l" for="ch" forName="dummy6a" refType="w" fact="0.071"/>
          <dgm:constr type="t" for="ch" forName="dummy6a" refType="h" fact="0.589"/>
          <dgm:constr type="l" for="ch" forName="dummy6b" refType="w" fact="0.1521"/>
          <dgm:constr type="t" for="ch" forName="dummy6b" refType="h" fact="0.2337"/>
          <dgm:constr type="r" for="ch" forName="wedge6Tx" refType="w" fact="0.33"/>
          <dgm:constr type="t" for="ch" forName="wedge6Tx" refType="h" fact="0.38"/>
          <dgm:constr type="w" for="ch" forName="wedge6Tx" refType="w" fact="0.23"/>
          <dgm:constr type="h" for="ch" forName="wedge6Tx" refType="h" fact="0.14"/>
          <dgm:constr type="l" for="ch" forName="wedge7" refType="w" fact="0.0713"/>
          <dgm:constr type="t" for="ch" forName="wedge7" refType="h" fact="0.062"/>
          <dgm:constr type="w" for="ch" forName="wedge7" refType="w" fact="0.84"/>
          <dgm:constr type="h" for="ch" forName="wedge7" refType="h" fact="0.84"/>
          <dgm:constr type="l" for="ch" forName="dummy7a" refType="w" fact="0.163"/>
          <dgm:constr type="t" for="ch" forName="dummy7a" refType="h" fact="0.2201"/>
          <dgm:constr type="l" for="ch" forName="dummy7b" refType="w" fact="0.4913"/>
          <dgm:constr type="t" for="ch" forName="dummy7b" refType="h" fact="0.062"/>
          <dgm:constr type="r" for="ch" forName="wedge7Tx" refType="w" fact="0.47"/>
          <dgm:constr type="t" for="ch" forName="wedge7Tx" refType="h" fact="0.14"/>
          <dgm:constr type="w" for="ch" forName="wedge7Tx" refType="w" fact="0.2"/>
          <dgm:constr type="h" for="ch" forName="wedge7Tx" refType="h" fact="0.16"/>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h" for="ch" forName="arrowWedge5" refType="w" fact="0.08"/>
          <dgm:constr type="diam" for="ch" forName="arrowWedge5" refType="w" fact="0.84"/>
          <dgm:constr type="l" for="ch" forName="arrowWedge5" refType="w" fact="0.5"/>
          <dgm:constr type="t" for="ch" forName="arrowWedge5" refType="w" fact="0.5"/>
          <dgm:constr type="h" for="ch" forName="arrowWedge6" refType="w" fact="0.08"/>
          <dgm:constr type="diam" for="ch" forName="arrowWedge6" refType="w" fact="0.84"/>
          <dgm:constr type="l" for="ch" forName="arrowWedge6" refType="w" fact="0.5"/>
          <dgm:constr type="t" for="ch" forName="arrowWedge6" refType="w" fact="0.5"/>
          <dgm:constr type="h" for="ch" forName="arrowWedge7" refType="w" fact="0.08"/>
          <dgm:constr type="diam" for="ch" forName="arrowWedge7" refType="w" fact="0.84"/>
          <dgm:constr type="l" for="ch" forName="arrowWedge7" refType="w" fact="0.5"/>
          <dgm:constr type="t" for="ch" forName="arrowWedge7" refType="w" fact="0.5"/>
          <dgm:constr type="primFontSz" for="ch" ptType="node" op="equ"/>
        </dgm:constrLst>
      </dgm:else>
    </dgm:choose>
    <dgm:ruleLst/>
    <dgm:choose name="Name8">
      <dgm:if name="Name9" axis="ch" ptType="node" func="cnt" op="gte" val="1">
        <dgm:layoutNode name="wedge1">
          <dgm:alg type="sp"/>
          <dgm:choose name="Name10">
            <dgm:if name="Name11" axis="ch" ptType="node" func="cnt" op="equ" val="1">
              <dgm:shape xmlns:r="http://schemas.openxmlformats.org/officeDocument/2006/relationships" type="ellipse" r:blip="">
                <dgm:adjLst/>
              </dgm:shape>
            </dgm:if>
            <dgm:if name="Name12" axis="ch" ptType="node" func="cnt" op="equ" val="2">
              <dgm:shape xmlns:r="http://schemas.openxmlformats.org/officeDocument/2006/relationships" type="pie" r:blip="">
                <dgm:adjLst>
                  <dgm:adj idx="1" val="270"/>
                  <dgm:adj idx="2" val="90"/>
                </dgm:adjLst>
              </dgm:shape>
            </dgm:if>
            <dgm:if name="Name13" axis="ch" ptType="node" func="cnt" op="equ" val="3">
              <dgm:shape xmlns:r="http://schemas.openxmlformats.org/officeDocument/2006/relationships" type="pie" r:blip="">
                <dgm:adjLst>
                  <dgm:adj idx="1" val="270"/>
                  <dgm:adj idx="2" val="30"/>
                </dgm:adjLst>
              </dgm:shape>
            </dgm:if>
            <dgm:if name="Name14" axis="ch" ptType="node" func="cnt" op="equ" val="4">
              <dgm:shape xmlns:r="http://schemas.openxmlformats.org/officeDocument/2006/relationships" type="pie" r:blip="">
                <dgm:adjLst>
                  <dgm:adj idx="1" val="270"/>
                  <dgm:adj idx="2" val="0"/>
                </dgm:adjLst>
              </dgm:shape>
            </dgm:if>
            <dgm:if name="Name15" axis="ch" ptType="node" func="cnt" op="equ" val="5">
              <dgm:shape xmlns:r="http://schemas.openxmlformats.org/officeDocument/2006/relationships" type="pie" r:blip="">
                <dgm:adjLst>
                  <dgm:adj idx="1" val="270"/>
                  <dgm:adj idx="2" val="342"/>
                </dgm:adjLst>
              </dgm:shape>
            </dgm:if>
            <dgm:if name="Name16" axis="ch" ptType="node" func="cnt" op="equ" val="6">
              <dgm:shape xmlns:r="http://schemas.openxmlformats.org/officeDocument/2006/relationships" type="pie" r:blip="">
                <dgm:adjLst>
                  <dgm:adj idx="1" val="270"/>
                  <dgm:adj idx="2" val="330"/>
                </dgm:adjLst>
              </dgm:shape>
            </dgm:if>
            <dgm:else name="Name17">
              <dgm:shape xmlns:r="http://schemas.openxmlformats.org/officeDocument/2006/relationships" type="pie" r:blip="">
                <dgm:adjLst>
                  <dgm:adj idx="1" val="270"/>
                  <dgm:adj idx="2" val="321.4286"/>
                </dgm:adjLst>
              </dgm:shape>
            </dgm:else>
          </dgm:choose>
          <dgm:choose name="Name18">
            <dgm:if name="Name19" func="var" arg="dir" op="equ" val="norm">
              <dgm:presOf axis="ch desOrSelf" ptType="node node" st="1 1" cnt="1 0"/>
            </dgm:if>
            <dgm:else name="Name20">
              <dgm:choose name="Name21">
                <dgm:if name="Name22" axis="ch" ptType="node" func="cnt" op="equ" val="1">
                  <dgm:presOf axis="ch desOrSelf" ptType="node node" st="1 1" cnt="1 0"/>
                </dgm:if>
                <dgm:if name="Name23" axis="ch" ptType="node" func="cnt" op="equ" val="2">
                  <dgm:presOf axis="ch desOrSelf" ptType="node node" st="2 1" cnt="1 0"/>
                </dgm:if>
                <dgm:if name="Name24" axis="ch" ptType="node" func="cnt" op="equ" val="3">
                  <dgm:presOf axis="ch desOrSelf" ptType="node node" st="3 1" cnt="1 0"/>
                </dgm:if>
                <dgm:if name="Name25" axis="ch" ptType="node" func="cnt" op="equ" val="4">
                  <dgm:presOf axis="ch desOrSelf" ptType="node node" st="4 1" cnt="1 0"/>
                </dgm:if>
                <dgm:if name="Name26" axis="ch" ptType="node" func="cnt" op="equ" val="5">
                  <dgm:presOf axis="ch desOrSelf" ptType="node node" st="5 1" cnt="1 0"/>
                </dgm:if>
                <dgm:if name="Name27" axis="ch" ptType="node" func="cnt" op="equ" val="6">
                  <dgm:presOf axis="ch desOrSelf" ptType="node node" st="6 1" cnt="1 0"/>
                </dgm:if>
                <dgm:else name="Name28">
                  <dgm:presOf axis="ch desOrSelf" ptType="node node" st="7 1" cnt="1 0"/>
                </dgm:else>
              </dgm:choose>
            </dgm:else>
          </dgm:choose>
          <dgm:constrLst/>
          <dgm:ruleLst/>
        </dgm:layoutNode>
        <dgm:layoutNode name="dummy1a" moveWith="wedge1">
          <dgm:alg type="sp"/>
          <dgm:shape xmlns:r="http://schemas.openxmlformats.org/officeDocument/2006/relationships" r:blip="">
            <dgm:adjLst/>
          </dgm:shape>
          <dgm:presOf/>
          <dgm:constrLst>
            <dgm:constr type="w" val="1"/>
            <dgm:constr type="h" val="1"/>
          </dgm:constrLst>
          <dgm:ruleLst/>
        </dgm:layoutNode>
        <dgm:layoutNode name="dummy1b" moveWith="wedge1">
          <dgm:alg type="sp"/>
          <dgm:shape xmlns:r="http://schemas.openxmlformats.org/officeDocument/2006/relationships" r:blip="">
            <dgm:adjLst/>
          </dgm:shape>
          <dgm:presOf/>
          <dgm:constrLst>
            <dgm:constr type="w" val="1"/>
            <dgm:constr type="h" val="1"/>
          </dgm:constrLst>
          <dgm:ruleLst/>
        </dgm:layoutNode>
        <dgm:layoutNode name="wedge1Tx" moveWith="wedge1">
          <dgm:varLst>
            <dgm:chMax val="0"/>
            <dgm:chPref val="0"/>
            <dgm:bulletEnabled val="1"/>
          </dgm:varLst>
          <dgm:alg type="tx"/>
          <dgm:shape xmlns:r="http://schemas.openxmlformats.org/officeDocument/2006/relationships" type="rect" r:blip="" hideGeom="1">
            <dgm:adjLst/>
          </dgm:shape>
          <dgm:choose name="Name29">
            <dgm:if name="Name30" func="var" arg="dir" op="equ" val="norm">
              <dgm:presOf axis="ch desOrSelf" ptType="node node" st="1 1" cnt="1 0"/>
            </dgm:if>
            <dgm:else name="Name31">
              <dgm:choose name="Name32">
                <dgm:if name="Name33" axis="ch" ptType="node" func="cnt" op="equ" val="1">
                  <dgm:presOf axis="ch desOrSelf" ptType="node node" st="1 1" cnt="1 0"/>
                </dgm:if>
                <dgm:if name="Name34" axis="ch" ptType="node" func="cnt" op="equ" val="2">
                  <dgm:presOf axis="ch desOrSelf" ptType="node node" st="2 1" cnt="1 0"/>
                </dgm:if>
                <dgm:if name="Name35" axis="ch" ptType="node" func="cnt" op="equ" val="3">
                  <dgm:presOf axis="ch desOrSelf" ptType="node node" st="3 1" cnt="1 0"/>
                </dgm:if>
                <dgm:if name="Name36" axis="ch" ptType="node" func="cnt" op="equ" val="4">
                  <dgm:presOf axis="ch desOrSelf" ptType="node node" st="4 1" cnt="1 0"/>
                </dgm:if>
                <dgm:if name="Name37" axis="ch" ptType="node" func="cnt" op="equ" val="5">
                  <dgm:presOf axis="ch desOrSelf" ptType="node node" st="5 1" cnt="1 0"/>
                </dgm:if>
                <dgm:if name="Name38" axis="ch" ptType="node" func="cnt" op="equ" val="6">
                  <dgm:presOf axis="ch desOrSelf" ptType="node node" st="6 1" cnt="1 0"/>
                </dgm:if>
                <dgm:else name="Name39">
                  <dgm:presOf axis="ch desOrSelf" ptType="node node" st="7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40"/>
    </dgm:choose>
    <dgm:choose name="Name41">
      <dgm:if name="Name42" axis="ch" ptType="node" func="cnt" op="gte" val="2">
        <dgm:layoutNode name="wedge2">
          <dgm:alg type="sp"/>
          <dgm:choose name="Name43">
            <dgm:if name="Name44" axis="ch" ptType="node" func="cnt" op="equ" val="2">
              <dgm:shape xmlns:r="http://schemas.openxmlformats.org/officeDocument/2006/relationships" type="pie" r:blip="">
                <dgm:adjLst>
                  <dgm:adj idx="1" val="90"/>
                  <dgm:adj idx="2" val="270"/>
                </dgm:adjLst>
              </dgm:shape>
            </dgm:if>
            <dgm:if name="Name45" axis="ch" ptType="node" func="cnt" op="equ" val="3">
              <dgm:shape xmlns:r="http://schemas.openxmlformats.org/officeDocument/2006/relationships" type="pie" r:blip="">
                <dgm:adjLst>
                  <dgm:adj idx="1" val="30"/>
                  <dgm:adj idx="2" val="150"/>
                </dgm:adjLst>
              </dgm:shape>
            </dgm:if>
            <dgm:if name="Name46" axis="ch" ptType="node" func="cnt" op="equ" val="4">
              <dgm:shape xmlns:r="http://schemas.openxmlformats.org/officeDocument/2006/relationships" type="pie" r:blip="">
                <dgm:adjLst>
                  <dgm:adj idx="1" val="0"/>
                  <dgm:adj idx="2" val="90"/>
                </dgm:adjLst>
              </dgm:shape>
            </dgm:if>
            <dgm:if name="Name47" axis="ch" ptType="node" func="cnt" op="equ" val="5">
              <dgm:shape xmlns:r="http://schemas.openxmlformats.org/officeDocument/2006/relationships" type="pie" r:blip="">
                <dgm:adjLst>
                  <dgm:adj idx="1" val="342"/>
                  <dgm:adj idx="2" val="54"/>
                </dgm:adjLst>
              </dgm:shape>
            </dgm:if>
            <dgm:if name="Name48" axis="ch" ptType="node" func="cnt" op="equ" val="6">
              <dgm:shape xmlns:r="http://schemas.openxmlformats.org/officeDocument/2006/relationships" type="pie" r:blip="">
                <dgm:adjLst>
                  <dgm:adj idx="1" val="330"/>
                  <dgm:adj idx="2" val="30"/>
                </dgm:adjLst>
              </dgm:shape>
            </dgm:if>
            <dgm:else name="Name49">
              <dgm:shape xmlns:r="http://schemas.openxmlformats.org/officeDocument/2006/relationships" type="pie" r:blip="">
                <dgm:adjLst>
                  <dgm:adj idx="1" val="321.4286"/>
                  <dgm:adj idx="2" val="12.85714"/>
                </dgm:adjLst>
              </dgm:shape>
            </dgm:else>
          </dgm:choose>
          <dgm:choose name="Name50">
            <dgm:if name="Name51" func="var" arg="dir" op="equ" val="norm">
              <dgm:presOf axis="ch desOrSelf" ptType="node node" st="2 1" cnt="1 0"/>
            </dgm:if>
            <dgm:else name="Name52">
              <dgm:choose name="Name53">
                <dgm:if name="Name54" axis="ch" ptType="node" func="cnt" op="equ" val="2">
                  <dgm:presOf axis="ch desOrSelf" ptType="node node" st="1 1" cnt="1 0"/>
                </dgm:if>
                <dgm:if name="Name55" axis="ch" ptType="node" func="cnt" op="equ" val="3">
                  <dgm:presOf axis="ch desOrSelf" ptType="node node" st="2 1" cnt="1 0"/>
                </dgm:if>
                <dgm:if name="Name56" axis="ch" ptType="node" func="cnt" op="equ" val="4">
                  <dgm:presOf axis="ch desOrSelf" ptType="node node" st="3 1" cnt="1 0"/>
                </dgm:if>
                <dgm:if name="Name57" axis="ch" ptType="node" func="cnt" op="equ" val="5">
                  <dgm:presOf axis="ch desOrSelf" ptType="node node" st="4 1" cnt="1 0"/>
                </dgm:if>
                <dgm:if name="Name58" axis="ch" ptType="node" func="cnt" op="equ" val="6">
                  <dgm:presOf axis="ch desOrSelf" ptType="node node" st="5 1" cnt="1 0"/>
                </dgm:if>
                <dgm:else name="Name59">
                  <dgm:presOf axis="ch desOrSelf" ptType="node node" st="6 1" cnt="1 0"/>
                </dgm:else>
              </dgm:choose>
            </dgm:else>
          </dgm:choose>
          <dgm:constrLst/>
          <dgm:ruleLst/>
        </dgm:layoutNode>
        <dgm:layoutNode name="dummy2a" moveWith="wedge2">
          <dgm:alg type="sp"/>
          <dgm:shape xmlns:r="http://schemas.openxmlformats.org/officeDocument/2006/relationships" r:blip="">
            <dgm:adjLst/>
          </dgm:shape>
          <dgm:presOf/>
          <dgm:constrLst>
            <dgm:constr type="w" val="1"/>
            <dgm:constr type="h" val="1"/>
          </dgm:constrLst>
          <dgm:ruleLst/>
        </dgm:layoutNode>
        <dgm:layoutNode name="dummy2b" moveWith="wedge2">
          <dgm:alg type="sp"/>
          <dgm:shape xmlns:r="http://schemas.openxmlformats.org/officeDocument/2006/relationships" r:blip="">
            <dgm:adjLst/>
          </dgm:shape>
          <dgm:presOf/>
          <dgm:constrLst>
            <dgm:constr type="w" val="1"/>
            <dgm:constr type="h" val="1"/>
          </dgm:constrLst>
          <dgm:ruleLst/>
        </dgm:layoutNode>
        <dgm:layoutNode name="wedge2Tx" moveWith="wedge2">
          <dgm:varLst>
            <dgm:chMax val="0"/>
            <dgm:chPref val="0"/>
            <dgm:bulletEnabled val="1"/>
          </dgm:varLst>
          <dgm:alg type="tx"/>
          <dgm:shape xmlns:r="http://schemas.openxmlformats.org/officeDocument/2006/relationships" type="rect" r:blip="" hideGeom="1">
            <dgm:adjLst/>
          </dgm:shape>
          <dgm:choose name="Name60">
            <dgm:if name="Name61" func="var" arg="dir" op="equ" val="norm">
              <dgm:presOf axis="ch desOrSelf" ptType="node node" st="2 1" cnt="1 0"/>
            </dgm:if>
            <dgm:else name="Name62">
              <dgm:choose name="Name63">
                <dgm:if name="Name64" axis="ch" ptType="node" func="cnt" op="equ" val="2">
                  <dgm:presOf axis="ch desOrSelf" ptType="node node" st="1 1" cnt="1 0"/>
                </dgm:if>
                <dgm:if name="Name65" axis="ch" ptType="node" func="cnt" op="equ" val="3">
                  <dgm:presOf axis="ch desOrSelf" ptType="node node" st="2 1" cnt="1 0"/>
                </dgm:if>
                <dgm:if name="Name66" axis="ch" ptType="node" func="cnt" op="equ" val="4">
                  <dgm:presOf axis="ch desOrSelf" ptType="node node" st="3 1" cnt="1 0"/>
                </dgm:if>
                <dgm:if name="Name67" axis="ch" ptType="node" func="cnt" op="equ" val="5">
                  <dgm:presOf axis="ch desOrSelf" ptType="node node" st="4 1" cnt="1 0"/>
                </dgm:if>
                <dgm:if name="Name68" axis="ch" ptType="node" func="cnt" op="equ" val="6">
                  <dgm:presOf axis="ch desOrSelf" ptType="node node" st="5 1" cnt="1 0"/>
                </dgm:if>
                <dgm:else name="Name69">
                  <dgm:presOf axis="ch desOrSelf" ptType="node node" st="6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70"/>
    </dgm:choose>
    <dgm:choose name="Name71">
      <dgm:if name="Name72" axis="ch" ptType="node" func="cnt" op="gte" val="3">
        <dgm:layoutNode name="wedge3">
          <dgm:alg type="sp"/>
          <dgm:choose name="Name73">
            <dgm:if name="Name74" axis="ch" ptType="node" func="cnt" op="equ" val="3">
              <dgm:shape xmlns:r="http://schemas.openxmlformats.org/officeDocument/2006/relationships" type="pie" r:blip="">
                <dgm:adjLst>
                  <dgm:adj idx="1" val="150"/>
                  <dgm:adj idx="2" val="270"/>
                </dgm:adjLst>
              </dgm:shape>
            </dgm:if>
            <dgm:if name="Name75" axis="ch" ptType="node" func="cnt" op="equ" val="4">
              <dgm:shape xmlns:r="http://schemas.openxmlformats.org/officeDocument/2006/relationships" type="pie" r:blip="">
                <dgm:adjLst>
                  <dgm:adj idx="1" val="90"/>
                  <dgm:adj idx="2" val="180"/>
                </dgm:adjLst>
              </dgm:shape>
            </dgm:if>
            <dgm:if name="Name76" axis="ch" ptType="node" func="cnt" op="equ" val="5">
              <dgm:shape xmlns:r="http://schemas.openxmlformats.org/officeDocument/2006/relationships" type="pie" r:blip="">
                <dgm:adjLst>
                  <dgm:adj idx="1" val="54"/>
                  <dgm:adj idx="2" val="126"/>
                </dgm:adjLst>
              </dgm:shape>
            </dgm:if>
            <dgm:if name="Name77" axis="ch" ptType="node" func="cnt" op="equ" val="6">
              <dgm:shape xmlns:r="http://schemas.openxmlformats.org/officeDocument/2006/relationships" type="pie" r:blip="">
                <dgm:adjLst>
                  <dgm:adj idx="1" val="30"/>
                  <dgm:adj idx="2" val="90"/>
                </dgm:adjLst>
              </dgm:shape>
            </dgm:if>
            <dgm:else name="Name78">
              <dgm:shape xmlns:r="http://schemas.openxmlformats.org/officeDocument/2006/relationships" type="pie" r:blip="">
                <dgm:adjLst>
                  <dgm:adj idx="1" val="12.85714"/>
                  <dgm:adj idx="2" val="64.28571"/>
                </dgm:adjLst>
              </dgm:shape>
            </dgm:else>
          </dgm:choose>
          <dgm:choose name="Name79">
            <dgm:if name="Name80" func="var" arg="dir" op="equ" val="norm">
              <dgm:presOf axis="ch desOrSelf" ptType="node node" st="3 1" cnt="1 0"/>
            </dgm:if>
            <dgm:else name="Name81">
              <dgm:choose name="Name82">
                <dgm:if name="Name83" axis="ch" ptType="node" func="cnt" op="equ" val="3">
                  <dgm:presOf axis="ch desOrSelf" ptType="node node" st="1 1" cnt="1 0"/>
                </dgm:if>
                <dgm:if name="Name84" axis="ch" ptType="node" func="cnt" op="equ" val="4">
                  <dgm:presOf axis="ch desOrSelf" ptType="node node" st="2 1" cnt="1 0"/>
                </dgm:if>
                <dgm:if name="Name85" axis="ch" ptType="node" func="cnt" op="equ" val="5">
                  <dgm:presOf axis="ch desOrSelf" ptType="node node" st="3 1" cnt="1 0"/>
                </dgm:if>
                <dgm:if name="Name86" axis="ch" ptType="node" func="cnt" op="equ" val="6">
                  <dgm:presOf axis="ch desOrSelf" ptType="node node" st="4 1" cnt="1 0"/>
                </dgm:if>
                <dgm:else name="Name87">
                  <dgm:presOf axis="ch desOrSelf" ptType="node node" st="5 1" cnt="1 0"/>
                </dgm:else>
              </dgm:choose>
            </dgm:else>
          </dgm:choose>
          <dgm:constrLst/>
          <dgm:ruleLst/>
        </dgm:layoutNode>
        <dgm:layoutNode name="dummy3a" moveWith="wedge3">
          <dgm:alg type="sp"/>
          <dgm:shape xmlns:r="http://schemas.openxmlformats.org/officeDocument/2006/relationships" r:blip="">
            <dgm:adjLst/>
          </dgm:shape>
          <dgm:presOf/>
          <dgm:constrLst>
            <dgm:constr type="w" val="1"/>
            <dgm:constr type="h" val="1"/>
          </dgm:constrLst>
          <dgm:ruleLst/>
        </dgm:layoutNode>
        <dgm:layoutNode name="dummy3b" moveWith="wedge3">
          <dgm:alg type="sp"/>
          <dgm:shape xmlns:r="http://schemas.openxmlformats.org/officeDocument/2006/relationships" r:blip="">
            <dgm:adjLst/>
          </dgm:shape>
          <dgm:presOf/>
          <dgm:constrLst>
            <dgm:constr type="w" val="1"/>
            <dgm:constr type="h" val="1"/>
          </dgm:constrLst>
          <dgm:ruleLst/>
        </dgm:layoutNode>
        <dgm:layoutNode name="wedge3Tx" moveWith="wedge3">
          <dgm:varLst>
            <dgm:chMax val="0"/>
            <dgm:chPref val="0"/>
            <dgm:bulletEnabled val="1"/>
          </dgm:varLst>
          <dgm:alg type="tx"/>
          <dgm:shape xmlns:r="http://schemas.openxmlformats.org/officeDocument/2006/relationships" type="rect" r:blip="" hideGeom="1">
            <dgm:adjLst/>
          </dgm:shape>
          <dgm:choose name="Name88">
            <dgm:if name="Name89" func="var" arg="dir" op="equ" val="norm">
              <dgm:presOf axis="ch desOrSelf" ptType="node node" st="3 1" cnt="1 0"/>
            </dgm:if>
            <dgm:else name="Name90">
              <dgm:choose name="Name91">
                <dgm:if name="Name92" axis="ch" ptType="node" func="cnt" op="equ" val="3">
                  <dgm:presOf axis="ch desOrSelf" ptType="node node" st="1 1" cnt="1 0"/>
                </dgm:if>
                <dgm:if name="Name93" axis="ch" ptType="node" func="cnt" op="equ" val="4">
                  <dgm:presOf axis="ch desOrSelf" ptType="node node" st="2 1" cnt="1 0"/>
                </dgm:if>
                <dgm:if name="Name94" axis="ch" ptType="node" func="cnt" op="equ" val="5">
                  <dgm:presOf axis="ch desOrSelf" ptType="node node" st="3 1" cnt="1 0"/>
                </dgm:if>
                <dgm:if name="Name95" axis="ch" ptType="node" func="cnt" op="equ" val="6">
                  <dgm:presOf axis="ch desOrSelf" ptType="node node" st="4 1" cnt="1 0"/>
                </dgm:if>
                <dgm:else name="Name96">
                  <dgm:presOf axis="ch desOrSelf" ptType="node node" st="5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97"/>
    </dgm:choose>
    <dgm:choose name="Name98">
      <dgm:if name="Name99" axis="ch" ptType="node" func="cnt" op="gte" val="4">
        <dgm:layoutNode name="wedge4">
          <dgm:alg type="sp"/>
          <dgm:choose name="Name100">
            <dgm:if name="Name101" axis="ch" ptType="node" func="cnt" op="equ" val="4">
              <dgm:shape xmlns:r="http://schemas.openxmlformats.org/officeDocument/2006/relationships" type="pie" r:blip="">
                <dgm:adjLst>
                  <dgm:adj idx="1" val="180"/>
                  <dgm:adj idx="2" val="270"/>
                </dgm:adjLst>
              </dgm:shape>
            </dgm:if>
            <dgm:if name="Name102" axis="ch" ptType="node" func="cnt" op="equ" val="5">
              <dgm:shape xmlns:r="http://schemas.openxmlformats.org/officeDocument/2006/relationships" type="pie" r:blip="">
                <dgm:adjLst>
                  <dgm:adj idx="1" val="126"/>
                  <dgm:adj idx="2" val="198"/>
                </dgm:adjLst>
              </dgm:shape>
            </dgm:if>
            <dgm:if name="Name103" axis="ch" ptType="node" func="cnt" op="equ" val="6">
              <dgm:shape xmlns:r="http://schemas.openxmlformats.org/officeDocument/2006/relationships" type="pie" r:blip="">
                <dgm:adjLst>
                  <dgm:adj idx="1" val="90"/>
                  <dgm:adj idx="2" val="150"/>
                </dgm:adjLst>
              </dgm:shape>
            </dgm:if>
            <dgm:else name="Name104">
              <dgm:shape xmlns:r="http://schemas.openxmlformats.org/officeDocument/2006/relationships" type="pie" r:blip="">
                <dgm:adjLst>
                  <dgm:adj idx="1" val="64.2871"/>
                  <dgm:adj idx="2" val="115.7143"/>
                </dgm:adjLst>
              </dgm:shape>
            </dgm:else>
          </dgm:choose>
          <dgm:choose name="Name105">
            <dgm:if name="Name106" func="var" arg="dir" op="equ" val="norm">
              <dgm:presOf axis="ch desOrSelf" ptType="node node" st="4 1" cnt="1 0"/>
            </dgm:if>
            <dgm:else name="Name107">
              <dgm:choose name="Name108">
                <dgm:if name="Name109" axis="ch" ptType="node" func="cnt" op="equ" val="4">
                  <dgm:presOf axis="ch desOrSelf" ptType="node node" st="1 1" cnt="1 0"/>
                </dgm:if>
                <dgm:if name="Name110" axis="ch" ptType="node" func="cnt" op="equ" val="5">
                  <dgm:presOf axis="ch desOrSelf" ptType="node node" st="2 1" cnt="1 0"/>
                </dgm:if>
                <dgm:if name="Name111" axis="ch" ptType="node" func="cnt" op="equ" val="6">
                  <dgm:presOf axis="ch desOrSelf" ptType="node node" st="3 1" cnt="1 0"/>
                </dgm:if>
                <dgm:else name="Name112">
                  <dgm:presOf axis="ch desOrSelf" ptType="node node" st="4 1" cnt="1 0"/>
                </dgm:else>
              </dgm:choose>
            </dgm:else>
          </dgm:choose>
          <dgm:constrLst/>
          <dgm:ruleLst/>
        </dgm:layoutNode>
        <dgm:layoutNode name="dummy4a" moveWith="wedge4">
          <dgm:alg type="sp"/>
          <dgm:shape xmlns:r="http://schemas.openxmlformats.org/officeDocument/2006/relationships" r:blip="">
            <dgm:adjLst/>
          </dgm:shape>
          <dgm:presOf/>
          <dgm:constrLst>
            <dgm:constr type="w" val="1"/>
            <dgm:constr type="h" val="1"/>
          </dgm:constrLst>
          <dgm:ruleLst/>
        </dgm:layoutNode>
        <dgm:layoutNode name="dummy4b" moveWith="wedge4">
          <dgm:alg type="sp"/>
          <dgm:shape xmlns:r="http://schemas.openxmlformats.org/officeDocument/2006/relationships" r:blip="">
            <dgm:adjLst/>
          </dgm:shape>
          <dgm:presOf/>
          <dgm:constrLst>
            <dgm:constr type="w" val="1"/>
            <dgm:constr type="h" val="1"/>
          </dgm:constrLst>
          <dgm:ruleLst/>
        </dgm:layoutNode>
        <dgm:layoutNode name="wedge4Tx" moveWith="wedge4">
          <dgm:varLst>
            <dgm:chMax val="0"/>
            <dgm:chPref val="0"/>
            <dgm:bulletEnabled val="1"/>
          </dgm:varLst>
          <dgm:alg type="tx"/>
          <dgm:shape xmlns:r="http://schemas.openxmlformats.org/officeDocument/2006/relationships" type="rect" r:blip="" hideGeom="1">
            <dgm:adjLst/>
          </dgm:shape>
          <dgm:choose name="Name113">
            <dgm:if name="Name114" func="var" arg="dir" op="equ" val="norm">
              <dgm:presOf axis="ch desOrSelf" ptType="node node" st="4 1" cnt="1 0"/>
            </dgm:if>
            <dgm:else name="Name115">
              <dgm:choose name="Name116">
                <dgm:if name="Name117" axis="ch" ptType="node" func="cnt" op="equ" val="4">
                  <dgm:presOf axis="ch desOrSelf" ptType="node node" st="1 1" cnt="1 0"/>
                </dgm:if>
                <dgm:if name="Name118" axis="ch" ptType="node" func="cnt" op="equ" val="5">
                  <dgm:presOf axis="ch desOrSelf" ptType="node node" st="2 1" cnt="1 0"/>
                </dgm:if>
                <dgm:if name="Name119" axis="ch" ptType="node" func="cnt" op="equ" val="6">
                  <dgm:presOf axis="ch desOrSelf" ptType="node node" st="3 1" cnt="1 0"/>
                </dgm:if>
                <dgm:else name="Name120">
                  <dgm:presOf axis="ch desOrSelf" ptType="node node" st="4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21"/>
    </dgm:choose>
    <dgm:choose name="Name122">
      <dgm:if name="Name123" axis="ch" ptType="node" func="cnt" op="gte" val="5">
        <dgm:layoutNode name="wedge5">
          <dgm:alg type="sp"/>
          <dgm:choose name="Name124">
            <dgm:if name="Name125" axis="ch" ptType="node" func="cnt" op="equ" val="5">
              <dgm:shape xmlns:r="http://schemas.openxmlformats.org/officeDocument/2006/relationships" type="pie" r:blip="">
                <dgm:adjLst>
                  <dgm:adj idx="1" val="198"/>
                  <dgm:adj idx="2" val="270"/>
                </dgm:adjLst>
              </dgm:shape>
            </dgm:if>
            <dgm:if name="Name126" axis="ch" ptType="node" func="cnt" op="equ" val="6">
              <dgm:shape xmlns:r="http://schemas.openxmlformats.org/officeDocument/2006/relationships" type="pie" r:blip="">
                <dgm:adjLst>
                  <dgm:adj idx="1" val="150"/>
                  <dgm:adj idx="2" val="210"/>
                </dgm:adjLst>
              </dgm:shape>
            </dgm:if>
            <dgm:else name="Name127">
              <dgm:shape xmlns:r="http://schemas.openxmlformats.org/officeDocument/2006/relationships" type="pie" r:blip="">
                <dgm:adjLst>
                  <dgm:adj idx="1" val="115.7143"/>
                  <dgm:adj idx="2" val="167.1429"/>
                </dgm:adjLst>
              </dgm:shape>
            </dgm:else>
          </dgm:choose>
          <dgm:choose name="Name128">
            <dgm:if name="Name129" func="var" arg="dir" op="equ" val="norm">
              <dgm:presOf axis="ch desOrSelf" ptType="node node" st="5 1" cnt="1 0"/>
            </dgm:if>
            <dgm:else name="Name130">
              <dgm:choose name="Name131">
                <dgm:if name="Name132" axis="ch" ptType="node" func="cnt" op="equ" val="5">
                  <dgm:presOf axis="ch desOrSelf" ptType="node node" st="1 1" cnt="1 0"/>
                </dgm:if>
                <dgm:if name="Name133" axis="ch" ptType="node" func="cnt" op="equ" val="6">
                  <dgm:presOf axis="ch desOrSelf" ptType="node node" st="2 1" cnt="1 0"/>
                </dgm:if>
                <dgm:else name="Name134">
                  <dgm:presOf axis="ch desOrSelf" ptType="node node" st="3 1" cnt="1 0"/>
                </dgm:else>
              </dgm:choose>
            </dgm:else>
          </dgm:choose>
          <dgm:constrLst/>
          <dgm:ruleLst/>
        </dgm:layoutNode>
        <dgm:layoutNode name="dummy5a" moveWith="wedge5">
          <dgm:alg type="sp"/>
          <dgm:shape xmlns:r="http://schemas.openxmlformats.org/officeDocument/2006/relationships" r:blip="">
            <dgm:adjLst/>
          </dgm:shape>
          <dgm:presOf/>
          <dgm:constrLst>
            <dgm:constr type="w" val="1"/>
            <dgm:constr type="h" val="1"/>
          </dgm:constrLst>
          <dgm:ruleLst/>
        </dgm:layoutNode>
        <dgm:layoutNode name="dummy5b" moveWith="wedge5">
          <dgm:alg type="sp"/>
          <dgm:shape xmlns:r="http://schemas.openxmlformats.org/officeDocument/2006/relationships" r:blip="">
            <dgm:adjLst/>
          </dgm:shape>
          <dgm:presOf/>
          <dgm:constrLst>
            <dgm:constr type="w" val="1"/>
            <dgm:constr type="h" val="1"/>
          </dgm:constrLst>
          <dgm:ruleLst/>
        </dgm:layoutNode>
        <dgm:layoutNode name="wedge5Tx" moveWith="wedge5">
          <dgm:varLst>
            <dgm:chMax val="0"/>
            <dgm:chPref val="0"/>
            <dgm:bulletEnabled val="1"/>
          </dgm:varLst>
          <dgm:alg type="tx"/>
          <dgm:shape xmlns:r="http://schemas.openxmlformats.org/officeDocument/2006/relationships" type="rect" r:blip="" hideGeom="1">
            <dgm:adjLst/>
          </dgm:shape>
          <dgm:choose name="Name135">
            <dgm:if name="Name136" func="var" arg="dir" op="equ" val="norm">
              <dgm:presOf axis="ch desOrSelf" ptType="node node" st="5 1" cnt="1 0"/>
            </dgm:if>
            <dgm:else name="Name137">
              <dgm:choose name="Name138">
                <dgm:if name="Name139" axis="ch" ptType="node" func="cnt" op="equ" val="5">
                  <dgm:presOf axis="ch desOrSelf" ptType="node node" st="1 1" cnt="1 0"/>
                </dgm:if>
                <dgm:if name="Name140" axis="ch" ptType="node" func="cnt" op="equ" val="6">
                  <dgm:presOf axis="ch desOrSelf" ptType="node node" st="2 1" cnt="1 0"/>
                </dgm:if>
                <dgm:else name="Name141">
                  <dgm:presOf axis="ch desOrSelf" ptType="node node" st="3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42"/>
    </dgm:choose>
    <dgm:choose name="Name143">
      <dgm:if name="Name144" axis="ch" ptType="node" func="cnt" op="gte" val="6">
        <dgm:layoutNode name="wedge6">
          <dgm:alg type="sp"/>
          <dgm:choose name="Name145">
            <dgm:if name="Name146" axis="ch" ptType="node" func="cnt" op="equ" val="6">
              <dgm:shape xmlns:r="http://schemas.openxmlformats.org/officeDocument/2006/relationships" type="pie" r:blip="">
                <dgm:adjLst>
                  <dgm:adj idx="1" val="210"/>
                  <dgm:adj idx="2" val="270"/>
                </dgm:adjLst>
              </dgm:shape>
            </dgm:if>
            <dgm:else name="Name147">
              <dgm:shape xmlns:r="http://schemas.openxmlformats.org/officeDocument/2006/relationships" type="pie" r:blip="">
                <dgm:adjLst>
                  <dgm:adj idx="1" val="167.1429"/>
                  <dgm:adj idx="2" val="218.5714"/>
                </dgm:adjLst>
              </dgm:shape>
            </dgm:else>
          </dgm:choose>
          <dgm:choose name="Name148">
            <dgm:if name="Name149" func="var" arg="dir" op="equ" val="norm">
              <dgm:presOf axis="ch desOrSelf" ptType="node node" st="6 1" cnt="1 0"/>
            </dgm:if>
            <dgm:else name="Name150">
              <dgm:choose name="Name151">
                <dgm:if name="Name152" axis="ch" ptType="node" func="cnt" op="equ" val="6">
                  <dgm:presOf axis="ch desOrSelf" ptType="node node" st="1 1" cnt="1 0"/>
                </dgm:if>
                <dgm:else name="Name153">
                  <dgm:presOf axis="ch desOrSelf" ptType="node node" st="2 1" cnt="1 0"/>
                </dgm:else>
              </dgm:choose>
            </dgm:else>
          </dgm:choose>
          <dgm:constrLst/>
          <dgm:ruleLst/>
        </dgm:layoutNode>
        <dgm:layoutNode name="dummy6a" moveWith="wedge6">
          <dgm:alg type="sp"/>
          <dgm:shape xmlns:r="http://schemas.openxmlformats.org/officeDocument/2006/relationships" r:blip="">
            <dgm:adjLst/>
          </dgm:shape>
          <dgm:presOf/>
          <dgm:constrLst>
            <dgm:constr type="w" val="1"/>
            <dgm:constr type="h" val="1"/>
          </dgm:constrLst>
          <dgm:ruleLst/>
        </dgm:layoutNode>
        <dgm:layoutNode name="dummy6b" moveWith="wedge6">
          <dgm:alg type="sp"/>
          <dgm:shape xmlns:r="http://schemas.openxmlformats.org/officeDocument/2006/relationships" r:blip="">
            <dgm:adjLst/>
          </dgm:shape>
          <dgm:presOf/>
          <dgm:constrLst>
            <dgm:constr type="w" val="1"/>
            <dgm:constr type="h" val="1"/>
          </dgm:constrLst>
          <dgm:ruleLst/>
        </dgm:layoutNode>
        <dgm:layoutNode name="wedge6Tx" moveWith="wedge6">
          <dgm:varLst>
            <dgm:chMax val="0"/>
            <dgm:chPref val="0"/>
            <dgm:bulletEnabled val="1"/>
          </dgm:varLst>
          <dgm:alg type="tx"/>
          <dgm:shape xmlns:r="http://schemas.openxmlformats.org/officeDocument/2006/relationships" type="rect" r:blip="" hideGeom="1">
            <dgm:adjLst/>
          </dgm:shape>
          <dgm:choose name="Name154">
            <dgm:if name="Name155" func="var" arg="dir" op="equ" val="norm">
              <dgm:presOf axis="ch desOrSelf" ptType="node node" st="6 1" cnt="1 0"/>
            </dgm:if>
            <dgm:else name="Name156">
              <dgm:choose name="Name157">
                <dgm:if name="Name158" axis="ch" ptType="node" func="cnt" op="equ" val="6">
                  <dgm:presOf axis="ch desOrSelf" ptType="node node" st="1 1" cnt="1 0"/>
                </dgm:if>
                <dgm:else name="Name159">
                  <dgm:presOf axis="ch desOrSelf" ptType="node node" st="2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60"/>
    </dgm:choose>
    <dgm:choose name="Name161">
      <dgm:if name="Name162" axis="ch" ptType="node" func="cnt" op="gte" val="7">
        <dgm:layoutNode name="wedge7">
          <dgm:alg type="sp"/>
          <dgm:shape xmlns:r="http://schemas.openxmlformats.org/officeDocument/2006/relationships" type="pie" r:blip="">
            <dgm:adjLst>
              <dgm:adj idx="1" val="218.5714"/>
              <dgm:adj idx="2" val="270"/>
            </dgm:adjLst>
          </dgm:shape>
          <dgm:choose name="Name163">
            <dgm:if name="Name164" func="var" arg="dir" op="equ" val="norm">
              <dgm:presOf axis="ch desOrSelf" ptType="node node" st="7 1" cnt="1 0"/>
            </dgm:if>
            <dgm:else name="Name165">
              <dgm:presOf axis="ch desOrSelf" ptType="node node" st="1 1" cnt="1 0"/>
            </dgm:else>
          </dgm:choose>
          <dgm:constrLst/>
          <dgm:ruleLst/>
        </dgm:layoutNode>
        <dgm:layoutNode name="dummy7a" moveWith="wedge7">
          <dgm:alg type="sp"/>
          <dgm:shape xmlns:r="http://schemas.openxmlformats.org/officeDocument/2006/relationships" r:blip="">
            <dgm:adjLst/>
          </dgm:shape>
          <dgm:presOf/>
          <dgm:constrLst>
            <dgm:constr type="w" val="1"/>
            <dgm:constr type="h" val="1"/>
          </dgm:constrLst>
          <dgm:ruleLst/>
        </dgm:layoutNode>
        <dgm:layoutNode name="dummy7b" moveWith="wedge7">
          <dgm:alg type="sp"/>
          <dgm:shape xmlns:r="http://schemas.openxmlformats.org/officeDocument/2006/relationships" r:blip="">
            <dgm:adjLst/>
          </dgm:shape>
          <dgm:presOf/>
          <dgm:constrLst>
            <dgm:constr type="w" val="1"/>
            <dgm:constr type="h" val="1"/>
          </dgm:constrLst>
          <dgm:ruleLst/>
        </dgm:layoutNode>
        <dgm:layoutNode name="wedge7Tx" moveWith="wedge7">
          <dgm:varLst>
            <dgm:chMax val="0"/>
            <dgm:chPref val="0"/>
            <dgm:bulletEnabled val="1"/>
          </dgm:varLst>
          <dgm:alg type="tx"/>
          <dgm:shape xmlns:r="http://schemas.openxmlformats.org/officeDocument/2006/relationships" type="rect" r:blip="" hideGeom="1">
            <dgm:adjLst/>
          </dgm:shape>
          <dgm:choose name="Name166">
            <dgm:if name="Name167" func="var" arg="dir" op="equ" val="norm">
              <dgm:presOf axis="ch desOrSelf" ptType="node node" st="7 1" cnt="1 0"/>
            </dgm:if>
            <dgm:else name="Name168">
              <dgm:presOf axis="ch desOrSelf" ptType="node node" st="1 1" cnt="1 0"/>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69"/>
    </dgm:choose>
    <dgm:choose name="Name170">
      <dgm:if name="Name171" axis="ch" ptType="node" func="cnt" op="equ" val="1">
        <dgm:forEach name="Name172" axis="ch" ptType="sibTrans" hideLastTrans="0" cnt="1">
          <dgm:layoutNode name="arrowWedge1single" styleLbl="fgSibTrans2D1">
            <dgm:choose name="Name173">
              <dgm:if name="Name174" func="var" arg="dir" op="equ" val="norm">
                <dgm:alg type="conn">
                  <dgm:param type="connRout" val="longCurve"/>
                  <dgm:param type="srcNode" val="dummy1a"/>
                  <dgm:param type="dstNode" val="dummy1b"/>
                  <dgm:param type="begPts" val="tL"/>
                  <dgm:param type="endPts" val="tR"/>
                  <dgm:param type="begSty" val="arr"/>
                  <dgm:param type="endSty" val="noArr"/>
                </dgm:alg>
              </dgm:if>
              <dgm:else name="Name175">
                <dgm:alg type="conn">
                  <dgm:param type="connRout" val="longCurve"/>
                  <dgm:param type="srcNode" val="dummy1a"/>
                  <dgm:param type="dstNode" val="dummy1b"/>
                  <dgm:param type="begPts" val="tL"/>
                  <dgm:param type="endPts" val="tR"/>
                  <dgm:param type="begSty" val="noArr"/>
                  <dgm:param type="endSty" val="arr"/>
                </dgm:alg>
              </dgm:else>
            </dgm:choose>
            <dgm:shape xmlns:r="http://schemas.openxmlformats.org/officeDocument/2006/relationships" type="conn" r:blip="">
              <dgm:adjLst/>
            </dgm:shape>
            <dgm:presOf/>
            <dgm:constrLst>
              <dgm:constr type="w" val="1"/>
              <dgm:constr type="begPad"/>
              <dgm:constr type="endPad"/>
            </dgm:constrLst>
            <dgm:ruleLst/>
          </dgm:layoutNode>
        </dgm:forEach>
      </dgm:if>
      <dgm:if name="Name176" axis="ch" ptType="node" func="cnt" op="gte" val="2">
        <dgm:forEach name="Name177" axis="ch" ptType="sibTrans" hideLastTrans="0" cnt="1">
          <dgm:layoutNode name="arrowWedge1" styleLbl="fgSibTrans2D1">
            <dgm:choose name="Name178">
              <dgm:if name="Name179" func="var" arg="dir" op="equ" val="norm">
                <dgm:alg type="conn">
                  <dgm:param type="connRout" val="curve"/>
                  <dgm:param type="srcNode" val="dummy1a"/>
                  <dgm:param type="dstNode" val="dummy1b"/>
                  <dgm:param type="begPts" val="tL"/>
                  <dgm:param type="endPts" val="tL"/>
                  <dgm:param type="begSty" val="noArr"/>
                  <dgm:param type="endSty" val="arr"/>
                </dgm:alg>
              </dgm:if>
              <dgm:else name="Name180">
                <dgm:alg type="conn">
                  <dgm:param type="connRout" val="curve"/>
                  <dgm:param type="srcNode" val="dummy1a"/>
                  <dgm:param type="dstNode" val="dummy1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if>
      <dgm:else name="Name181"/>
    </dgm:choose>
    <dgm:forEach name="Name182" axis="ch" ptType="sibTrans" hideLastTrans="0" st="2" cnt="1">
      <dgm:layoutNode name="arrowWedge2" styleLbl="fgSibTrans2D1">
        <dgm:choose name="Name183">
          <dgm:if name="Name184" func="var" arg="dir" op="equ" val="norm">
            <dgm:alg type="conn">
              <dgm:param type="connRout" val="curve"/>
              <dgm:param type="srcNode" val="dummy2a"/>
              <dgm:param type="dstNode" val="dummy2b"/>
              <dgm:param type="begPts" val="tL"/>
              <dgm:param type="endPts" val="tL"/>
              <dgm:param type="begSty" val="noArr"/>
              <dgm:param type="endSty" val="arr"/>
            </dgm:alg>
          </dgm:if>
          <dgm:else name="Name185">
            <dgm:alg type="conn">
              <dgm:param type="connRout" val="curve"/>
              <dgm:param type="srcNode" val="dummy2a"/>
              <dgm:param type="dstNode" val="dummy2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86" axis="ch" ptType="sibTrans" hideLastTrans="0" st="3" cnt="1">
      <dgm:layoutNode name="arrowWedge3" styleLbl="fgSibTrans2D1">
        <dgm:choose name="Name187">
          <dgm:if name="Name188" func="var" arg="dir" op="equ" val="norm">
            <dgm:alg type="conn">
              <dgm:param type="connRout" val="curve"/>
              <dgm:param type="srcNode" val="dummy3a"/>
              <dgm:param type="dstNode" val="dummy3b"/>
              <dgm:param type="begPts" val="tL"/>
              <dgm:param type="endPts" val="tL"/>
              <dgm:param type="begSty" val="noArr"/>
              <dgm:param type="endSty" val="arr"/>
            </dgm:alg>
          </dgm:if>
          <dgm:else name="Name189">
            <dgm:alg type="conn">
              <dgm:param type="connRout" val="curve"/>
              <dgm:param type="srcNode" val="dummy3a"/>
              <dgm:param type="dstNode" val="dummy3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90" axis="ch" ptType="sibTrans" hideLastTrans="0" st="4" cnt="1">
      <dgm:layoutNode name="arrowWedge4" styleLbl="fgSibTrans2D1">
        <dgm:choose name="Name191">
          <dgm:if name="Name192" func="var" arg="dir" op="equ" val="norm">
            <dgm:alg type="conn">
              <dgm:param type="connRout" val="curve"/>
              <dgm:param type="srcNode" val="dummy4a"/>
              <dgm:param type="dstNode" val="dummy4b"/>
              <dgm:param type="begPts" val="tL"/>
              <dgm:param type="endPts" val="tL"/>
              <dgm:param type="begSty" val="noArr"/>
              <dgm:param type="endSty" val="arr"/>
            </dgm:alg>
          </dgm:if>
          <dgm:else name="Name193">
            <dgm:alg type="conn">
              <dgm:param type="connRout" val="curve"/>
              <dgm:param type="srcNode" val="dummy4a"/>
              <dgm:param type="dstNode" val="dummy4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94" axis="ch" ptType="sibTrans" hideLastTrans="0" st="5" cnt="1">
      <dgm:layoutNode name="arrowWedge5" styleLbl="fgSibTrans2D1">
        <dgm:choose name="Name195">
          <dgm:if name="Name196" func="var" arg="dir" op="equ" val="norm">
            <dgm:alg type="conn">
              <dgm:param type="connRout" val="curve"/>
              <dgm:param type="srcNode" val="dummy5a"/>
              <dgm:param type="dstNode" val="dummy5b"/>
              <dgm:param type="begPts" val="tL"/>
              <dgm:param type="endPts" val="tL"/>
              <dgm:param type="begSty" val="noArr"/>
              <dgm:param type="endSty" val="arr"/>
            </dgm:alg>
          </dgm:if>
          <dgm:else name="Name197">
            <dgm:alg type="conn">
              <dgm:param type="connRout" val="curve"/>
              <dgm:param type="srcNode" val="dummy5a"/>
              <dgm:param type="dstNode" val="dummy5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98" axis="ch" ptType="sibTrans" hideLastTrans="0" st="6" cnt="1">
      <dgm:layoutNode name="arrowWedge6" styleLbl="fgSibTrans2D1">
        <dgm:choose name="Name199">
          <dgm:if name="Name200" func="var" arg="dir" op="equ" val="norm">
            <dgm:alg type="conn">
              <dgm:param type="connRout" val="curve"/>
              <dgm:param type="srcNode" val="dummy6a"/>
              <dgm:param type="dstNode" val="dummy6b"/>
              <dgm:param type="begPts" val="tL"/>
              <dgm:param type="endPts" val="tL"/>
              <dgm:param type="begSty" val="noArr"/>
              <dgm:param type="endSty" val="arr"/>
            </dgm:alg>
          </dgm:if>
          <dgm:else name="Name201">
            <dgm:alg type="conn">
              <dgm:param type="connRout" val="curve"/>
              <dgm:param type="srcNode" val="dummy6a"/>
              <dgm:param type="dstNode" val="dummy6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202" axis="ch" ptType="sibTrans" hideLastTrans="0" st="7" cnt="1">
      <dgm:layoutNode name="arrowWedge7" styleLbl="fgSibTrans2D1">
        <dgm:choose name="Name203">
          <dgm:if name="Name204" func="var" arg="dir" op="equ" val="norm">
            <dgm:alg type="conn">
              <dgm:param type="connRout" val="curve"/>
              <dgm:param type="srcNode" val="dummy7a"/>
              <dgm:param type="dstNode" val="dummy7b"/>
              <dgm:param type="begPts" val="tL"/>
              <dgm:param type="endPts" val="tL"/>
              <dgm:param type="begSty" val="noArr"/>
              <dgm:param type="endSty" val="arr"/>
            </dgm:alg>
          </dgm:if>
          <dgm:else name="Name205">
            <dgm:alg type="conn">
              <dgm:param type="connRout" val="curve"/>
              <dgm:param type="srcNode" val="dummy7a"/>
              <dgm:param type="dstNode" val="dummy7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Pedagogik o studerande'!A1"/><Relationship Id="rId13" Type="http://schemas.openxmlformats.org/officeDocument/2006/relationships/hyperlink" Target="#'Instruktion '!A1"/><Relationship Id="rId3" Type="http://schemas.openxmlformats.org/officeDocument/2006/relationships/hyperlink" Target="#Genomstr&#246;mning!A1"/><Relationship Id="rId7" Type="http://schemas.openxmlformats.org/officeDocument/2006/relationships/hyperlink" Target="#'Undervisande personal'!A1"/><Relationship Id="rId12" Type="http://schemas.openxmlformats.org/officeDocument/2006/relationships/hyperlink" Target="#Handlingsplan!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Ledningsgrupp!A1"/><Relationship Id="rId11" Type="http://schemas.openxmlformats.org/officeDocument/2006/relationships/hyperlink" Target="#Sammanfattning!A1"/><Relationship Id="rId5" Type="http://schemas.openxmlformats.org/officeDocument/2006/relationships/hyperlink" Target="#Utbildningsanordnare!A1"/><Relationship Id="rId15" Type="http://schemas.openxmlformats.org/officeDocument/2006/relationships/hyperlink" Target="#'Demokrati o j&#228;mst&#228;lldhet'!A1"/><Relationship Id="rId10" Type="http://schemas.openxmlformats.org/officeDocument/2006/relationships/hyperlink" Target="#'Systematiskt kvalitetsarbete'!A1"/><Relationship Id="rId4" Type="http://schemas.openxmlformats.org/officeDocument/2006/relationships/hyperlink" Target="#'Inf&#246;r start'!A1"/><Relationship Id="rId9" Type="http://schemas.openxmlformats.org/officeDocument/2006/relationships/hyperlink" Target="#'LIA-handledare'!A1"/><Relationship Id="rId14" Type="http://schemas.openxmlformats.org/officeDocument/2006/relationships/hyperlink" Target="#'L&#228;rande i arbete - LIA'!A1"/></Relationships>
</file>

<file path=xl/drawings/_rels/drawing10.xml.rels><?xml version="1.0" encoding="UTF-8" standalone="yes"?>
<Relationships xmlns="http://schemas.openxmlformats.org/package/2006/relationships"><Relationship Id="rId8" Type="http://schemas.openxmlformats.org/officeDocument/2006/relationships/hyperlink" Target="#'Demokrati o j&#228;mst&#228;lldhet'!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s>
</file>

<file path=xl/drawings/_rels/drawing11.xml.rels><?xml version="1.0" encoding="UTF-8" standalone="yes"?>
<Relationships xmlns="http://schemas.openxmlformats.org/package/2006/relationships"><Relationship Id="rId8" Type="http://schemas.openxmlformats.org/officeDocument/2006/relationships/hyperlink" Target="#'Inf&#246;r start'!A1"/><Relationship Id="rId13" Type="http://schemas.openxmlformats.org/officeDocument/2006/relationships/hyperlink" Target="#'LIA-handledare'!A1"/><Relationship Id="rId18" Type="http://schemas.openxmlformats.org/officeDocument/2006/relationships/hyperlink" Target="#'L&#228;rande i arbete - LIA'!A1"/><Relationship Id="rId3" Type="http://schemas.openxmlformats.org/officeDocument/2006/relationships/diagramLayout" Target="../diagrams/layout1.xml"/><Relationship Id="rId7" Type="http://schemas.openxmlformats.org/officeDocument/2006/relationships/hyperlink" Target="#Genomstr&#246;mning!A1"/><Relationship Id="rId12" Type="http://schemas.openxmlformats.org/officeDocument/2006/relationships/hyperlink" Target="#'Pedagogik o studerande'!A1"/><Relationship Id="rId17" Type="http://schemas.openxmlformats.org/officeDocument/2006/relationships/hyperlink" Target="#'Instruktion '!A1"/><Relationship Id="rId2" Type="http://schemas.openxmlformats.org/officeDocument/2006/relationships/diagramData" Target="../diagrams/data1.xml"/><Relationship Id="rId16" Type="http://schemas.openxmlformats.org/officeDocument/2006/relationships/hyperlink" Target="#Handlingsplan!A1"/><Relationship Id="rId1" Type="http://schemas.openxmlformats.org/officeDocument/2006/relationships/image" Target="../media/image1.png"/><Relationship Id="rId6" Type="http://schemas.microsoft.com/office/2007/relationships/diagramDrawing" Target="../diagrams/drawing1.xml"/><Relationship Id="rId11" Type="http://schemas.openxmlformats.org/officeDocument/2006/relationships/hyperlink" Target="#'Undervisande personal'!A1"/><Relationship Id="rId5" Type="http://schemas.openxmlformats.org/officeDocument/2006/relationships/diagramColors" Target="../diagrams/colors1.xml"/><Relationship Id="rId15" Type="http://schemas.openxmlformats.org/officeDocument/2006/relationships/hyperlink" Target="#Sammanfattning!A1"/><Relationship Id="rId10" Type="http://schemas.openxmlformats.org/officeDocument/2006/relationships/hyperlink" Target="#Ledningsgrupp!A1"/><Relationship Id="rId19" Type="http://schemas.openxmlformats.org/officeDocument/2006/relationships/hyperlink" Target="#'Demokrati o j&#228;mst&#228;lldhet'!A1"/><Relationship Id="rId4" Type="http://schemas.openxmlformats.org/officeDocument/2006/relationships/diagramQuickStyle" Target="../diagrams/quickStyle1.xml"/><Relationship Id="rId9" Type="http://schemas.openxmlformats.org/officeDocument/2006/relationships/hyperlink" Target="#Utbildningsanordnare!A1"/><Relationship Id="rId14" Type="http://schemas.openxmlformats.org/officeDocument/2006/relationships/hyperlink" Target="#'Systematiskt kvalitetsarbete'!A1"/></Relationships>
</file>

<file path=xl/drawings/_rels/drawing12.xml.rels><?xml version="1.0" encoding="UTF-8" standalone="yes"?>
<Relationships xmlns="http://schemas.openxmlformats.org/package/2006/relationships"><Relationship Id="rId8" Type="http://schemas.openxmlformats.org/officeDocument/2006/relationships/hyperlink" Target="#'LIA-handledare'!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 Id="rId14" Type="http://schemas.openxmlformats.org/officeDocument/2006/relationships/hyperlink" Target="#'Demokrati o j&#228;mst&#228;lldhet'!A1"/></Relationships>
</file>

<file path=xl/drawings/_rels/drawing13.xml.rels><?xml version="1.0" encoding="UTF-8" standalone="yes"?>
<Relationships xmlns="http://schemas.openxmlformats.org/package/2006/relationships"><Relationship Id="rId8" Type="http://schemas.openxmlformats.org/officeDocument/2006/relationships/hyperlink" Target="#'LIA-handledare'!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 Id="rId14" Type="http://schemas.openxmlformats.org/officeDocument/2006/relationships/hyperlink" Target="#'Demokrati o j&#228;mst&#228;lldhet'!A1"/></Relationships>
</file>

<file path=xl/drawings/_rels/drawing14.xml.rels><?xml version="1.0" encoding="UTF-8" standalone="yes"?>
<Relationships xmlns="http://schemas.openxmlformats.org/package/2006/relationships"><Relationship Id="rId8" Type="http://schemas.openxmlformats.org/officeDocument/2006/relationships/hyperlink" Target="#'LIA-handledare'!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 Id="rId14" Type="http://schemas.openxmlformats.org/officeDocument/2006/relationships/hyperlink" Target="#'Demokrati o j&#228;mst&#228;lldhet'!A1"/></Relationships>
</file>

<file path=xl/drawings/_rels/drawing2.xml.rels><?xml version="1.0" encoding="UTF-8" standalone="yes"?>
<Relationships xmlns="http://schemas.openxmlformats.org/package/2006/relationships"><Relationship Id="rId8" Type="http://schemas.openxmlformats.org/officeDocument/2006/relationships/hyperlink" Target="#Ledningsgrupp!A1"/><Relationship Id="rId13" Type="http://schemas.openxmlformats.org/officeDocument/2006/relationships/hyperlink" Target="#Sammanfattning!A1"/><Relationship Id="rId3" Type="http://schemas.openxmlformats.org/officeDocument/2006/relationships/chart" Target="../charts/chart3.xml"/><Relationship Id="rId7" Type="http://schemas.openxmlformats.org/officeDocument/2006/relationships/hyperlink" Target="#Utbildningsanordnare!A1"/><Relationship Id="rId12" Type="http://schemas.openxmlformats.org/officeDocument/2006/relationships/hyperlink" Target="#'Systematiskt kvalitetsarbete'!A1"/><Relationship Id="rId17" Type="http://schemas.openxmlformats.org/officeDocument/2006/relationships/hyperlink" Target="#'Demokrati o j&#228;mst&#228;lldhet'!A1"/><Relationship Id="rId2" Type="http://schemas.openxmlformats.org/officeDocument/2006/relationships/chart" Target="../charts/chart2.xml"/><Relationship Id="rId16" Type="http://schemas.openxmlformats.org/officeDocument/2006/relationships/hyperlink" Target="#'L&#228;rande i arbete - LIA'!A1"/><Relationship Id="rId1" Type="http://schemas.openxmlformats.org/officeDocument/2006/relationships/chart" Target="../charts/chart1.xml"/><Relationship Id="rId6" Type="http://schemas.openxmlformats.org/officeDocument/2006/relationships/hyperlink" Target="#'Inf&#246;r start'!A1"/><Relationship Id="rId11" Type="http://schemas.openxmlformats.org/officeDocument/2006/relationships/hyperlink" Target="#'LIA-handledare'!A1"/><Relationship Id="rId5" Type="http://schemas.openxmlformats.org/officeDocument/2006/relationships/hyperlink" Target="#Genomstr&#246;mning!A1"/><Relationship Id="rId15" Type="http://schemas.openxmlformats.org/officeDocument/2006/relationships/hyperlink" Target="#'Instruktion '!A1"/><Relationship Id="rId10" Type="http://schemas.openxmlformats.org/officeDocument/2006/relationships/hyperlink" Target="#'Pedagogik o studerande'!A1"/><Relationship Id="rId4" Type="http://schemas.openxmlformats.org/officeDocument/2006/relationships/image" Target="../media/image1.png"/><Relationship Id="rId9" Type="http://schemas.openxmlformats.org/officeDocument/2006/relationships/hyperlink" Target="#'Undervisande personal'!A1"/><Relationship Id="rId14" Type="http://schemas.openxmlformats.org/officeDocument/2006/relationships/hyperlink" Target="#Handlingsplan!A1"/></Relationships>
</file>

<file path=xl/drawings/_rels/drawing4.xml.rels><?xml version="1.0" encoding="UTF-8" standalone="yes"?>
<Relationships xmlns="http://schemas.openxmlformats.org/package/2006/relationships"><Relationship Id="rId8" Type="http://schemas.openxmlformats.org/officeDocument/2006/relationships/hyperlink" Target="#'LIA-handledare'!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 Id="rId14" Type="http://schemas.openxmlformats.org/officeDocument/2006/relationships/hyperlink" Target="#'Demokrati o j&#228;mst&#228;lldhet'!A1"/></Relationships>
</file>

<file path=xl/drawings/_rels/drawing5.xml.rels><?xml version="1.0" encoding="UTF-8" standalone="yes"?>
<Relationships xmlns="http://schemas.openxmlformats.org/package/2006/relationships"><Relationship Id="rId8" Type="http://schemas.openxmlformats.org/officeDocument/2006/relationships/hyperlink" Target="#'LIA-handledare'!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 Id="rId14" Type="http://schemas.openxmlformats.org/officeDocument/2006/relationships/hyperlink" Target="#'Demokrati o j&#228;mst&#228;lldhet'!A1"/></Relationships>
</file>

<file path=xl/drawings/_rels/drawing6.xml.rels><?xml version="1.0" encoding="UTF-8" standalone="yes"?>
<Relationships xmlns="http://schemas.openxmlformats.org/package/2006/relationships"><Relationship Id="rId8" Type="http://schemas.openxmlformats.org/officeDocument/2006/relationships/hyperlink" Target="#'LIA-handledare'!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 Id="rId14" Type="http://schemas.openxmlformats.org/officeDocument/2006/relationships/hyperlink" Target="#'Demokrati o j&#228;mst&#228;lldhet'!A1"/></Relationships>
</file>

<file path=xl/drawings/_rels/drawing7.xml.rels><?xml version="1.0" encoding="UTF-8" standalone="yes"?>
<Relationships xmlns="http://schemas.openxmlformats.org/package/2006/relationships"><Relationship Id="rId8" Type="http://schemas.openxmlformats.org/officeDocument/2006/relationships/hyperlink" Target="#'LIA-handledare'!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 Id="rId14" Type="http://schemas.openxmlformats.org/officeDocument/2006/relationships/hyperlink" Target="#'Demokrati o j&#228;mst&#228;lldhet'!A1"/></Relationships>
</file>

<file path=xl/drawings/_rels/drawing8.xml.rels><?xml version="1.0" encoding="UTF-8" standalone="yes"?>
<Relationships xmlns="http://schemas.openxmlformats.org/package/2006/relationships"><Relationship Id="rId8" Type="http://schemas.openxmlformats.org/officeDocument/2006/relationships/hyperlink" Target="#'LIA-handledare'!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 Id="rId14" Type="http://schemas.openxmlformats.org/officeDocument/2006/relationships/hyperlink" Target="#'Demokrati o j&#228;mst&#228;lldhet'!A1"/></Relationships>
</file>

<file path=xl/drawings/_rels/drawing9.xml.rels><?xml version="1.0" encoding="UTF-8" standalone="yes"?>
<Relationships xmlns="http://schemas.openxmlformats.org/package/2006/relationships"><Relationship Id="rId8" Type="http://schemas.openxmlformats.org/officeDocument/2006/relationships/hyperlink" Target="#'LIA-handledare'!A1"/><Relationship Id="rId13" Type="http://schemas.openxmlformats.org/officeDocument/2006/relationships/hyperlink" Target="#'L&#228;rande i arbete - LIA'!A1"/><Relationship Id="rId3" Type="http://schemas.openxmlformats.org/officeDocument/2006/relationships/hyperlink" Target="#'Inf&#246;r start'!A1"/><Relationship Id="rId7" Type="http://schemas.openxmlformats.org/officeDocument/2006/relationships/hyperlink" Target="#'Pedagogik o studerande'!A1"/><Relationship Id="rId12" Type="http://schemas.openxmlformats.org/officeDocument/2006/relationships/hyperlink" Target="#'Instruktion '!A1"/><Relationship Id="rId2" Type="http://schemas.openxmlformats.org/officeDocument/2006/relationships/hyperlink" Target="#Genomstr&#246;mning!A1"/><Relationship Id="rId1" Type="http://schemas.openxmlformats.org/officeDocument/2006/relationships/image" Target="../media/image1.png"/><Relationship Id="rId6" Type="http://schemas.openxmlformats.org/officeDocument/2006/relationships/hyperlink" Target="#'Undervisande personal'!A1"/><Relationship Id="rId11" Type="http://schemas.openxmlformats.org/officeDocument/2006/relationships/hyperlink" Target="#Handlingsplan!A1"/><Relationship Id="rId5" Type="http://schemas.openxmlformats.org/officeDocument/2006/relationships/hyperlink" Target="#Ledningsgrupp!A1"/><Relationship Id="rId10" Type="http://schemas.openxmlformats.org/officeDocument/2006/relationships/hyperlink" Target="#Sammanfattning!A1"/><Relationship Id="rId4" Type="http://schemas.openxmlformats.org/officeDocument/2006/relationships/hyperlink" Target="#Utbildningsanordnare!A1"/><Relationship Id="rId9" Type="http://schemas.openxmlformats.org/officeDocument/2006/relationships/hyperlink" Target="#'Systematiskt kvalitetsarbete'!A1"/><Relationship Id="rId14" Type="http://schemas.openxmlformats.org/officeDocument/2006/relationships/hyperlink" Target="#'Demokrati o j&#228;mst&#228;lldhet'!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190499</xdr:colOff>
      <xdr:row>0</xdr:row>
      <xdr:rowOff>180972</xdr:rowOff>
    </xdr:from>
    <xdr:ext cx="8748000" cy="18326103"/>
    <xdr:sp macro="" textlink="">
      <xdr:nvSpPr>
        <xdr:cNvPr id="2" name="textruta 1">
          <a:extLst>
            <a:ext uri="{FF2B5EF4-FFF2-40B4-BE49-F238E27FC236}">
              <a16:creationId xmlns:a16="http://schemas.microsoft.com/office/drawing/2014/main" id="{249A8CCF-D0AC-4CB9-BCCB-DD3FCACEE1D9}"/>
            </a:ext>
          </a:extLst>
        </xdr:cNvPr>
        <xdr:cNvSpPr txBox="1"/>
      </xdr:nvSpPr>
      <xdr:spPr>
        <a:xfrm>
          <a:off x="190499" y="180972"/>
          <a:ext cx="8748000" cy="18326103"/>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noAutofit/>
        </a:bodyPr>
        <a:lstStyle/>
        <a:p>
          <a:r>
            <a:rPr lang="sv-SE" sz="2000">
              <a:solidFill>
                <a:schemeClr val="tx1"/>
              </a:solidFill>
              <a:effectLst/>
              <a:latin typeface="+mj-lt"/>
              <a:ea typeface="+mn-ea"/>
              <a:cs typeface="+mn-cs"/>
            </a:rPr>
            <a:t>Diagnostisk självvärdering för</a:t>
          </a:r>
          <a:r>
            <a:rPr lang="sv-SE" sz="2000" baseline="0">
              <a:solidFill>
                <a:schemeClr val="tx1"/>
              </a:solidFill>
              <a:effectLst/>
              <a:latin typeface="+mj-lt"/>
              <a:ea typeface="+mn-ea"/>
              <a:cs typeface="+mn-cs"/>
            </a:rPr>
            <a:t> yrkeshögskoleutbildningar</a:t>
          </a:r>
          <a:endParaRPr lang="sv-SE" sz="2000">
            <a:effectLst/>
            <a:latin typeface="+mj-lt"/>
          </a:endParaRPr>
        </a:p>
        <a:p>
          <a:endParaRPr lang="sv-SE" sz="600" baseline="0">
            <a:solidFill>
              <a:schemeClr val="tx1"/>
            </a:solidFill>
            <a:effectLst/>
            <a:latin typeface="+mn-lt"/>
            <a:ea typeface="+mn-ea"/>
            <a:cs typeface="+mn-cs"/>
          </a:endParaRPr>
        </a:p>
        <a:p>
          <a:r>
            <a:rPr lang="sv-SE" sz="1100" baseline="0">
              <a:solidFill>
                <a:schemeClr val="tx1"/>
              </a:solidFill>
              <a:effectLst/>
              <a:latin typeface="+mn-lt"/>
              <a:ea typeface="+mn-ea"/>
              <a:cs typeface="+mn-cs"/>
            </a:rPr>
            <a:t>Detta är ett verktyg för att utvärdera en yrkeshögskoleutbildning. Det är tänkt som ett stöd för dig som arbetar med yrkeshögskoleutbildningar. Självvärderingen består av ett antal frågor som är uppdelade i områden. Genom att utgå från frågorna kan du identifiera vad som redan finns på plats och fungerar väl i din utbildning, och vad som behöver utvecklas för att utbildningen ska bli så bra som möjligt.</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chemeClr val="tx1"/>
              </a:solidFill>
              <a:effectLst/>
              <a:latin typeface="+mn-lt"/>
              <a:ea typeface="+mn-ea"/>
              <a:cs typeface="+mn-cs"/>
            </a:rPr>
            <a:t>Självvärderingen är </a:t>
          </a:r>
          <a:r>
            <a:rPr lang="sv-SE" sz="1100" b="1" u="sng" baseline="0">
              <a:solidFill>
                <a:schemeClr val="tx1"/>
              </a:solidFill>
              <a:effectLst/>
              <a:latin typeface="+mn-lt"/>
              <a:ea typeface="+mn-ea"/>
              <a:cs typeface="+mn-cs"/>
            </a:rPr>
            <a:t>ert </a:t>
          </a:r>
          <a:r>
            <a:rPr lang="sv-SE" sz="1100" b="1" baseline="0">
              <a:solidFill>
                <a:schemeClr val="tx1"/>
              </a:solidFill>
              <a:effectLst/>
              <a:latin typeface="+mn-lt"/>
              <a:ea typeface="+mn-ea"/>
              <a:cs typeface="+mn-cs"/>
            </a:rPr>
            <a:t>verktyg och helt frivillig att använda</a:t>
          </a:r>
          <a:r>
            <a:rPr kumimoji="0" lang="sv-SE" sz="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aseline="0">
              <a:solidFill>
                <a:schemeClr val="tx1"/>
              </a:solidFill>
              <a:effectLst/>
              <a:latin typeface="+mn-lt"/>
              <a:ea typeface="+mn-ea"/>
              <a:cs typeface="+mn-cs"/>
            </a:rPr>
            <a:t>Vi på Myndigheten för yrkeshögskolan kommer inte att be dig skicka in självvärderingen, och den är helt frivillig att göra. Detta för att ni ska kunna arbeta fritt med frågorna och inte besvara dem utifrån att vi som myndighet kommer se svaren. Ifall vi i framtiden börjar använda självvärderingen på ett sätt där vi vill att ni skickar in dem till oss så kommer vi att informera om det i förväg, och vi kommer inte att begära in tidigare självvärderingar.</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chemeClr val="tx1"/>
              </a:solidFill>
              <a:effectLst/>
              <a:latin typeface="+mn-lt"/>
              <a:ea typeface="+mn-ea"/>
              <a:cs typeface="+mn-cs"/>
            </a:rPr>
            <a:t>Rätt frågor med rätt personer</a:t>
          </a:r>
          <a:r>
            <a:rPr lang="sv-SE" sz="1100" baseline="0">
              <a:solidFill>
                <a:schemeClr val="tx1"/>
              </a:solidFill>
              <a:effectLst/>
              <a:latin typeface="+mn-lt"/>
              <a:ea typeface="+mn-ea"/>
              <a:cs typeface="+mn-cs"/>
            </a:rPr>
            <a:t>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De olika områdena med frågor berör olika personer i en utbildning. Vi har delat upp dem så att det ska vara enklare att diskutera frågorna med rätt personer. Du kan bläddra mellan områdena genom menyn till höger. Frågorna kan fungera som ett diskussionsunderlag, där den dialog som frågan leder till kan ha minst lika stort värde som det svar ni kommer fram till.</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I vissa fall kan det vara en utbildningsledare som själv besvarar frågorna, ibland kan de vara relevant att lyfta frågorna med ledningsgruppen och i andra fall med lärare utbildande personal. Tänk efter vilka parter du tycker är relevanta att ha med i arbetet, eller om det finns vissa specifika frågor som du vill lyfta med någon särskild person.</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1" baseline="0">
              <a:solidFill>
                <a:schemeClr val="tx1"/>
              </a:solidFill>
              <a:effectLst/>
              <a:latin typeface="+mn-lt"/>
              <a:ea typeface="+mn-ea"/>
              <a:cs typeface="+mn-cs"/>
            </a:rPr>
            <a:t>Fokusera på åtgärder och ett område i taget</a:t>
          </a:r>
        </a:p>
        <a:p>
          <a:endParaRPr lang="sv-SE" sz="600">
            <a:effectLst/>
            <a:latin typeface="+mn-lt"/>
          </a:endParaRPr>
        </a:p>
        <a:p>
          <a:r>
            <a:rPr lang="sv-SE" sz="1100" baseline="0">
              <a:solidFill>
                <a:schemeClr val="tx1"/>
              </a:solidFill>
              <a:effectLst/>
              <a:latin typeface="+mn-lt"/>
              <a:ea typeface="+mn-ea"/>
              <a:cs typeface="+mn-cs"/>
            </a:rPr>
            <a:t>Frågorna är formulerade som ja/nej-frågor i stället för att vara bedömningar på en skala. Ifall det känns rätt att svara "nja" på en fråga så är vårt tips att svara nej, så att det ändå syns att det är område som kan vara prioriterat att jobba vidare med.</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Efter varje fråga finns ett fält där du kan fylla i åtgärder eller utvecklingsförslag. Även om du svarat "Ja" på en fråga så kanske du kommer på nya idéer om förbättringar när du arbetar med självvärderingen. Passa då på att skriva ner dem också!</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Fokusera i första hand på </a:t>
          </a:r>
          <a:r>
            <a:rPr lang="sv-SE" sz="1100" i="1" baseline="0">
              <a:solidFill>
                <a:schemeClr val="tx1"/>
              </a:solidFill>
              <a:effectLst/>
              <a:latin typeface="+mn-lt"/>
              <a:ea typeface="+mn-ea"/>
              <a:cs typeface="+mn-cs"/>
            </a:rPr>
            <a:t>vad</a:t>
          </a:r>
          <a:r>
            <a:rPr lang="sv-SE" sz="1100" i="0" baseline="0">
              <a:solidFill>
                <a:schemeClr val="tx1"/>
              </a:solidFill>
              <a:effectLst/>
              <a:latin typeface="+mn-lt"/>
              <a:ea typeface="+mn-ea"/>
              <a:cs typeface="+mn-cs"/>
            </a:rPr>
            <a:t> som kan förbättras vid respektive fråga. Sedan, när frågorna på ett område är besvarade, kan ni jobba vidare med vem som ska ansvara för det, hur prioriterat det är, när det ska ske och så vidare. Det är bra att göra det i form av en handlingsplan, som också finns med i detta verktyg.</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a:solidFill>
                <a:schemeClr val="tx1"/>
              </a:solidFill>
              <a:effectLst/>
              <a:latin typeface="+mn-lt"/>
              <a:ea typeface="+mn-ea"/>
              <a:cs typeface="+mn-cs"/>
            </a:rPr>
            <a:t>Använd handlingsplanen för att gå vidare efter självvärderingen</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pPr eaLnBrk="1" fontAlgn="auto" latinLnBrk="0" hangingPunct="1"/>
          <a:r>
            <a:rPr lang="sv-SE" sz="1100">
              <a:solidFill>
                <a:schemeClr val="tx1"/>
              </a:solidFill>
              <a:effectLst/>
              <a:latin typeface="+mn-lt"/>
              <a:ea typeface="+mn-ea"/>
              <a:cs typeface="+mn-cs"/>
            </a:rPr>
            <a:t>Sist</a:t>
          </a:r>
          <a:r>
            <a:rPr lang="sv-SE" sz="1100" baseline="0">
              <a:solidFill>
                <a:schemeClr val="tx1"/>
              </a:solidFill>
              <a:effectLst/>
              <a:latin typeface="+mn-lt"/>
              <a:ea typeface="+mn-ea"/>
              <a:cs typeface="+mn-cs"/>
            </a:rPr>
            <a:t> bland områdena hittar du en mall för att göra en handlingsplan. Den hämtar automatiskt svaren du fyllt i på de olika områdena. I handlingsplanen kan du också fylla i mer detaljer om en åtgärd - vem som ansvarar för att det blir gjort, vem som ska vara med och göra det, hur prioriterad frågan är och när det är dags att följa upp om åtgärden genomförts. </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pPr eaLnBrk="1" fontAlgn="auto" latinLnBrk="0" hangingPunct="1"/>
          <a:r>
            <a:rPr lang="sv-SE" sz="1100" baseline="0">
              <a:solidFill>
                <a:schemeClr val="tx1"/>
              </a:solidFill>
              <a:effectLst/>
              <a:latin typeface="+mn-lt"/>
              <a:ea typeface="+mn-ea"/>
              <a:cs typeface="+mn-cs"/>
            </a:rPr>
            <a:t>Kom ihåg att fördela ansvar för åtgärder på flera personer i er organisation om det är möjligt och att prioritera åtgärderna i stället för att försöka göra allt samtidigt.</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r>
            <a:rPr lang="sv-SE" sz="1100" b="1" baseline="0">
              <a:solidFill>
                <a:schemeClr val="tx1"/>
              </a:solidFill>
              <a:effectLst/>
              <a:latin typeface="+mn-lt"/>
              <a:ea typeface="+mn-ea"/>
              <a:cs typeface="+mn-cs"/>
            </a:rPr>
            <a:t>Genomströmning</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pPr eaLnBrk="1" fontAlgn="auto" latinLnBrk="0" hangingPunct="1"/>
          <a:r>
            <a:rPr lang="sv-SE" sz="1100">
              <a:solidFill>
                <a:schemeClr val="tx1"/>
              </a:solidFill>
              <a:effectLst/>
              <a:latin typeface="+mn-lt"/>
              <a:ea typeface="+mn-ea"/>
              <a:cs typeface="+mn-cs"/>
            </a:rPr>
            <a:t>I denna</a:t>
          </a:r>
          <a:r>
            <a:rPr lang="sv-SE" sz="1100" baseline="0">
              <a:solidFill>
                <a:schemeClr val="tx1"/>
              </a:solidFill>
              <a:effectLst/>
              <a:latin typeface="+mn-lt"/>
              <a:ea typeface="+mn-ea"/>
              <a:cs typeface="+mn-cs"/>
            </a:rPr>
            <a:t> version av självvärderingsverktyget har vi lagt till möjligheten att du kan fylla i era resultat från 6-månadersuppföljningen. Dessa resultat kan ni sedan använda då ni utvärderar och analyserar utbildningen, i arbetsgruppen och i ledningsgruppen. Resultaten åskådliggörs i diagram för att tydligare visualisera mönster och trender.</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Kvalitetsarbete tar tid</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Områdena är uppdelade så att det ska vara möjligt att arbeta med självvärderingen i flera steg. I många fall kan det vara bättre att inte försöka hinna igenom alla frågorna vid ett tillfälle, utan i stället ta ett eller några områden per tillfälle. Varje område har ett fält där du kan anteckna när ni gick igenom just det området, och vilka som var närvarande. Det går alltid bra att gå tillbaka till ett område och fortsätta jobba vidare med frågorna vid ett senare tillfälle.</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Har du några frågor om hur du kan använda självvärderingen så får du gärna kontakta oss på Myndigheten för yrkeshögskolan. </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Du kan antingen ringa till oss på </a:t>
          </a:r>
          <a:r>
            <a:rPr lang="sv-SE" sz="1100" b="0" i="0">
              <a:solidFill>
                <a:schemeClr val="tx1"/>
              </a:solidFill>
              <a:effectLst/>
              <a:latin typeface="+mn-lt"/>
              <a:ea typeface="+mn-ea"/>
              <a:cs typeface="+mn-cs"/>
            </a:rPr>
            <a:t>010-209 01 00 och be att bli kopplade till någon</a:t>
          </a:r>
          <a:r>
            <a:rPr lang="sv-SE" sz="1100" b="0" i="0" baseline="0">
              <a:solidFill>
                <a:schemeClr val="tx1"/>
              </a:solidFill>
              <a:effectLst/>
              <a:latin typeface="+mn-lt"/>
              <a:ea typeface="+mn-ea"/>
              <a:cs typeface="+mn-cs"/>
            </a:rPr>
            <a:t> som kan svara på frågor om självvärdering. Du kan även skicka frågor per e-post till </a:t>
          </a:r>
          <a:r>
            <a:rPr lang="sv-SE" sz="1100" b="0" i="0">
              <a:solidFill>
                <a:schemeClr val="tx1"/>
              </a:solidFill>
              <a:effectLst/>
              <a:latin typeface="+mn-lt"/>
              <a:ea typeface="+mn-ea"/>
              <a:cs typeface="+mn-cs"/>
            </a:rPr>
            <a:t>info@myh.se och nämn</a:t>
          </a:r>
          <a:r>
            <a:rPr lang="sv-SE" sz="1100" b="0" i="0" baseline="0">
              <a:solidFill>
                <a:schemeClr val="tx1"/>
              </a:solidFill>
              <a:effectLst/>
              <a:latin typeface="+mn-lt"/>
              <a:ea typeface="+mn-ea"/>
              <a:cs typeface="+mn-cs"/>
            </a:rPr>
            <a:t> "Självvärdering" i ämnesraden.</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Kvalitetstriangeln</a:t>
          </a: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endParaRPr lang="sv-SE" sz="1100" b="1" baseline="0">
            <a:solidFill>
              <a:schemeClr val="tx1"/>
            </a:solidFill>
            <a:effectLst/>
            <a:latin typeface="+mn-lt"/>
            <a:ea typeface="+mn-ea"/>
            <a:cs typeface="+mn-cs"/>
          </a:endParaRPr>
        </a:p>
        <a:p>
          <a:r>
            <a:rPr lang="sv-SE" sz="1100">
              <a:solidFill>
                <a:schemeClr val="tx1"/>
              </a:solidFill>
              <a:effectLst/>
              <a:latin typeface="+mn-lt"/>
              <a:ea typeface="+mn-ea"/>
              <a:cs typeface="+mn-cs"/>
            </a:rPr>
            <a:t>Kvalitetstriangeln belyser att myndigheten ser kvalitet ur tre olika perspektiv, att alla tre är viktiga för att en utbildning ska ha hög kvalitet och svara mot arbetslivets behov vilket är grundläggande krav inom yrkeshögskolan.  </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a:solidFill>
                <a:schemeClr val="tx1"/>
              </a:solidFill>
              <a:effectLst/>
              <a:latin typeface="+mn-lt"/>
              <a:ea typeface="+mn-ea"/>
              <a:cs typeface="+mn-cs"/>
            </a:rPr>
            <a:t>Processkvalitet är de dagliga processer som finns i alla utbildningar – undervisning, schemaläggning, betygssättning och liknande. Dessa processer behöver fungera väl för att utbildningen ska ha förutsättningar för att vara en bra yrkeshögskoleutbildning. </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a:solidFill>
                <a:schemeClr val="tx1"/>
              </a:solidFill>
              <a:effectLst/>
              <a:latin typeface="+mn-lt"/>
              <a:ea typeface="+mn-ea"/>
              <a:cs typeface="+mn-cs"/>
            </a:rPr>
            <a:t>Resultatkvalitet handlar om att studerande tar sig genom utbildningen med godkänt resultat och når dess mål. En utbildning behöver både ha en tillräcklig genomströmning och se till att de studerande får förutsättningar för att nå lärandemålen för att vara en bra yrkeshögskoleutbildning. </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a:solidFill>
                <a:schemeClr val="tx1"/>
              </a:solidFill>
              <a:effectLst/>
              <a:latin typeface="+mn-lt"/>
              <a:ea typeface="+mn-ea"/>
              <a:cs typeface="+mn-cs"/>
            </a:rPr>
            <a:t>Effektkvalitet är samspelet mellan de examinerades nyvunna kunskaper, färdigheter och kompetenser och hur de berikar de arbetsgivare som rekryterar från utbildningen. Hög effektkvalitet är kopplat till att utbildningen verkligen har ett värde för de studerande efter examen. En utbildning behöver se till att det finns en tydlig koppling mellan arbetslivets föränderliga behov och vad de studerande lär sig för att vara en bra yrkeshögskoleutbildning.</a:t>
          </a:r>
        </a:p>
        <a:p>
          <a:endParaRPr lang="sv-SE" sz="600">
            <a:solidFill>
              <a:schemeClr val="tx1"/>
            </a:solidFill>
            <a:effectLst/>
            <a:latin typeface="+mn-lt"/>
            <a:ea typeface="+mn-ea"/>
            <a:cs typeface="+mn-cs"/>
          </a:endParaRPr>
        </a:p>
        <a:p>
          <a:r>
            <a:rPr lang="sv-SE" sz="1100" b="1">
              <a:solidFill>
                <a:schemeClr val="tx1"/>
              </a:solidFill>
              <a:effectLst/>
              <a:latin typeface="+mn-lt"/>
              <a:ea typeface="+mn-ea"/>
              <a:cs typeface="+mn-cs"/>
            </a:rPr>
            <a:t>Var finns dokumentationen?</a:t>
          </a:r>
        </a:p>
        <a:p>
          <a:endParaRPr lang="sv-SE" sz="600">
            <a:solidFill>
              <a:schemeClr val="tx1"/>
            </a:solidFill>
            <a:effectLst/>
            <a:latin typeface="+mn-lt"/>
            <a:ea typeface="+mn-ea"/>
            <a:cs typeface="+mn-cs"/>
          </a:endParaRPr>
        </a:p>
        <a:p>
          <a:r>
            <a:rPr lang="sv-SE" sz="1100">
              <a:solidFill>
                <a:schemeClr val="tx1"/>
              </a:solidFill>
              <a:effectLst/>
              <a:latin typeface="+mn-lt"/>
              <a:ea typeface="+mn-ea"/>
              <a:cs typeface="+mn-cs"/>
            </a:rPr>
            <a:t>En nyhet i självvärderingsverktyget är att vi lagt till en möjlighet för dig att länka till viktiga dokument som används i det systematiska kvalitetsarbetet. Tanken med detta är att det ska vara lätt för alla berörda att hitta dessa vid t ex sjukdom eller personalbyte. Du länkar till dokumenten under ”Var finns dokumentation” under fliken Handlingsplan.</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aseline="0">
              <a:solidFill>
                <a:schemeClr val="tx1"/>
              </a:solidFill>
              <a:effectLst/>
              <a:latin typeface="+mn-lt"/>
              <a:ea typeface="+mn-ea"/>
              <a:cs typeface="+mn-cs"/>
            </a:rPr>
            <a:t>Om du har förslag på hur självvärderingen kan bli bättre så får du också väldigt gärna höra av dig!</a:t>
          </a:r>
          <a:endParaRPr lang="sv-SE" sz="11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Version 2.0 publicerad 2023-04-17.</a:t>
          </a:r>
        </a:p>
      </xdr:txBody>
    </xdr:sp>
    <xdr:clientData/>
  </xdr:oneCellAnchor>
  <xdr:twoCellAnchor editAs="oneCell">
    <xdr:from>
      <xdr:col>3</xdr:col>
      <xdr:colOff>2581278</xdr:colOff>
      <xdr:row>1</xdr:row>
      <xdr:rowOff>47626</xdr:rowOff>
    </xdr:from>
    <xdr:to>
      <xdr:col>3</xdr:col>
      <xdr:colOff>4152903</xdr:colOff>
      <xdr:row>3</xdr:row>
      <xdr:rowOff>255271</xdr:rowOff>
    </xdr:to>
    <xdr:pic>
      <xdr:nvPicPr>
        <xdr:cNvPr id="3" name="Bildobjekt 2">
          <a:extLst>
            <a:ext uri="{FF2B5EF4-FFF2-40B4-BE49-F238E27FC236}">
              <a16:creationId xmlns:a16="http://schemas.microsoft.com/office/drawing/2014/main" id="{C1424318-13D2-4E8E-A486-023659BC89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3" y="238126"/>
          <a:ext cx="1571625" cy="931545"/>
        </a:xfrm>
        <a:prstGeom prst="rect">
          <a:avLst/>
        </a:prstGeom>
      </xdr:spPr>
    </xdr:pic>
    <xdr:clientData/>
  </xdr:twoCellAnchor>
  <xdr:twoCellAnchor>
    <xdr:from>
      <xdr:col>7</xdr:col>
      <xdr:colOff>542924</xdr:colOff>
      <xdr:row>1</xdr:row>
      <xdr:rowOff>0</xdr:rowOff>
    </xdr:from>
    <xdr:to>
      <xdr:col>12</xdr:col>
      <xdr:colOff>342900</xdr:colOff>
      <xdr:row>2</xdr:row>
      <xdr:rowOff>9525</xdr:rowOff>
    </xdr:to>
    <xdr:sp macro="" textlink="">
      <xdr:nvSpPr>
        <xdr:cNvPr id="4" name="textruta 3">
          <a:extLst>
            <a:ext uri="{FF2B5EF4-FFF2-40B4-BE49-F238E27FC236}">
              <a16:creationId xmlns:a16="http://schemas.microsoft.com/office/drawing/2014/main" id="{EB417079-7133-4904-9EB6-2636B5FD736F}"/>
            </a:ext>
          </a:extLst>
        </xdr:cNvPr>
        <xdr:cNvSpPr txBox="1"/>
      </xdr:nvSpPr>
      <xdr:spPr>
        <a:xfrm>
          <a:off x="14068424" y="190500"/>
          <a:ext cx="3228976" cy="371475"/>
        </a:xfrm>
        <a:prstGeom prst="rect">
          <a:avLst/>
        </a:prstGeom>
        <a:solidFill>
          <a:schemeClr val="accent6">
            <a:lumMod val="20000"/>
            <a:lumOff val="80000"/>
          </a:schemeClr>
        </a:solidFill>
        <a:ln w="1270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900"/>
            <a:t>Fyll i utbildningens namn eller</a:t>
          </a:r>
          <a:r>
            <a:rPr lang="sv-SE" sz="900" baseline="0"/>
            <a:t> utbildningsnummer här, så följer det med på de andra delarna av självvärderingen.</a:t>
          </a:r>
        </a:p>
      </xdr:txBody>
    </xdr:sp>
    <xdr:clientData/>
  </xdr:twoCellAnchor>
  <xdr:twoCellAnchor>
    <xdr:from>
      <xdr:col>7</xdr:col>
      <xdr:colOff>123825</xdr:colOff>
      <xdr:row>1</xdr:row>
      <xdr:rowOff>123825</xdr:rowOff>
    </xdr:from>
    <xdr:to>
      <xdr:col>7</xdr:col>
      <xdr:colOff>419100</xdr:colOff>
      <xdr:row>1</xdr:row>
      <xdr:rowOff>323850</xdr:rowOff>
    </xdr:to>
    <xdr:sp macro="" textlink="">
      <xdr:nvSpPr>
        <xdr:cNvPr id="5" name="Pil: höger 4">
          <a:extLst>
            <a:ext uri="{FF2B5EF4-FFF2-40B4-BE49-F238E27FC236}">
              <a16:creationId xmlns:a16="http://schemas.microsoft.com/office/drawing/2014/main" id="{9DA3D75B-BD36-417F-A414-08F4C14C2EEA}"/>
            </a:ext>
          </a:extLst>
        </xdr:cNvPr>
        <xdr:cNvSpPr/>
      </xdr:nvSpPr>
      <xdr:spPr>
        <a:xfrm>
          <a:off x="13649325" y="209550"/>
          <a:ext cx="295275" cy="200025"/>
        </a:xfrm>
        <a:prstGeom prst="rightArrow">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7</xdr:col>
      <xdr:colOff>542925</xdr:colOff>
      <xdr:row>2</xdr:row>
      <xdr:rowOff>104775</xdr:rowOff>
    </xdr:from>
    <xdr:to>
      <xdr:col>12</xdr:col>
      <xdr:colOff>352425</xdr:colOff>
      <xdr:row>4</xdr:row>
      <xdr:rowOff>19050</xdr:rowOff>
    </xdr:to>
    <xdr:sp macro="" textlink="">
      <xdr:nvSpPr>
        <xdr:cNvPr id="6" name="textruta 5">
          <a:extLst>
            <a:ext uri="{FF2B5EF4-FFF2-40B4-BE49-F238E27FC236}">
              <a16:creationId xmlns:a16="http://schemas.microsoft.com/office/drawing/2014/main" id="{7684C00C-BE80-4CC3-87FF-E45BBB19C0F0}"/>
            </a:ext>
          </a:extLst>
        </xdr:cNvPr>
        <xdr:cNvSpPr txBox="1"/>
      </xdr:nvSpPr>
      <xdr:spPr>
        <a:xfrm>
          <a:off x="14068425" y="647700"/>
          <a:ext cx="3238500" cy="638175"/>
        </a:xfrm>
        <a:prstGeom prst="rect">
          <a:avLst/>
        </a:prstGeom>
        <a:solidFill>
          <a:schemeClr val="accent6">
            <a:lumMod val="20000"/>
            <a:lumOff val="80000"/>
          </a:schemeClr>
        </a:solidFill>
        <a:ln w="1270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900"/>
            <a:t>Självvärderingen kan göras med olika personer och</a:t>
          </a:r>
          <a:r>
            <a:rPr lang="sv-SE" sz="900" baseline="0"/>
            <a:t> </a:t>
          </a:r>
          <a:r>
            <a:rPr lang="sv-SE" sz="900"/>
            <a:t>vid flera tillfällen. Gen</a:t>
          </a:r>
          <a:r>
            <a:rPr lang="sv-SE" sz="900" baseline="0"/>
            <a:t>om att fylla i dessa två fält på varje område kan du hålla koll på vem som var med vid tillfället, och när det skedde.</a:t>
          </a:r>
        </a:p>
      </xdr:txBody>
    </xdr:sp>
    <xdr:clientData/>
  </xdr:twoCellAnchor>
  <xdr:twoCellAnchor>
    <xdr:from>
      <xdr:col>7</xdr:col>
      <xdr:colOff>123825</xdr:colOff>
      <xdr:row>2</xdr:row>
      <xdr:rowOff>266700</xdr:rowOff>
    </xdr:from>
    <xdr:to>
      <xdr:col>7</xdr:col>
      <xdr:colOff>419100</xdr:colOff>
      <xdr:row>3</xdr:row>
      <xdr:rowOff>104775</xdr:rowOff>
    </xdr:to>
    <xdr:sp macro="" textlink="">
      <xdr:nvSpPr>
        <xdr:cNvPr id="21" name="Pil: höger 20">
          <a:extLst>
            <a:ext uri="{FF2B5EF4-FFF2-40B4-BE49-F238E27FC236}">
              <a16:creationId xmlns:a16="http://schemas.microsoft.com/office/drawing/2014/main" id="{DD3B4266-795B-434F-B2D6-0B0A6F3AB05E}"/>
            </a:ext>
          </a:extLst>
        </xdr:cNvPr>
        <xdr:cNvSpPr/>
      </xdr:nvSpPr>
      <xdr:spPr>
        <a:xfrm>
          <a:off x="13649325" y="809625"/>
          <a:ext cx="295275" cy="200025"/>
        </a:xfrm>
        <a:prstGeom prst="rightArrow">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1047749</xdr:colOff>
      <xdr:row>29</xdr:row>
      <xdr:rowOff>285750</xdr:rowOff>
    </xdr:from>
    <xdr:to>
      <xdr:col>3</xdr:col>
      <xdr:colOff>1123949</xdr:colOff>
      <xdr:row>39</xdr:row>
      <xdr:rowOff>262635</xdr:rowOff>
    </xdr:to>
    <xdr:pic>
      <xdr:nvPicPr>
        <xdr:cNvPr id="7" name="Bildobjekt 1">
          <a:extLst>
            <a:ext uri="{FF2B5EF4-FFF2-40B4-BE49-F238E27FC236}">
              <a16:creationId xmlns:a16="http://schemas.microsoft.com/office/drawing/2014/main" id="{5E3CE46F-A055-3DC9-3794-291D3C62CA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49" y="10601325"/>
          <a:ext cx="4619625" cy="3596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6</xdr:col>
      <xdr:colOff>581025</xdr:colOff>
      <xdr:row>4</xdr:row>
      <xdr:rowOff>85725</xdr:rowOff>
    </xdr:from>
    <xdr:to>
      <xdr:col>7</xdr:col>
      <xdr:colOff>1</xdr:colOff>
      <xdr:row>17</xdr:row>
      <xdr:rowOff>137714</xdr:rowOff>
    </xdr:to>
    <xdr:grpSp>
      <xdr:nvGrpSpPr>
        <xdr:cNvPr id="8" name="Grupp 7">
          <a:extLst>
            <a:ext uri="{FF2B5EF4-FFF2-40B4-BE49-F238E27FC236}">
              <a16:creationId xmlns:a16="http://schemas.microsoft.com/office/drawing/2014/main" id="{B30543EB-FF51-4FFB-87EA-1622CCCCD5D3}"/>
            </a:ext>
          </a:extLst>
        </xdr:cNvPr>
        <xdr:cNvGrpSpPr/>
      </xdr:nvGrpSpPr>
      <xdr:grpSpPr>
        <a:xfrm>
          <a:off x="10687050" y="1352550"/>
          <a:ext cx="2838451" cy="4757339"/>
          <a:chOff x="10706100" y="1324236"/>
          <a:chExt cx="2838451" cy="5414040"/>
        </a:xfrm>
        <a:solidFill>
          <a:srgbClr val="FFFFCC"/>
        </a:solidFill>
      </xdr:grpSpPr>
      <xdr:grpSp>
        <xdr:nvGrpSpPr>
          <xdr:cNvPr id="9" name="Grupp 8">
            <a:extLst>
              <a:ext uri="{FF2B5EF4-FFF2-40B4-BE49-F238E27FC236}">
                <a16:creationId xmlns:a16="http://schemas.microsoft.com/office/drawing/2014/main" id="{A4A6FCFF-44C8-42B5-B50B-DA1F7F9605D2}"/>
              </a:ext>
            </a:extLst>
          </xdr:cNvPr>
          <xdr:cNvGrpSpPr/>
        </xdr:nvGrpSpPr>
        <xdr:grpSpPr>
          <a:xfrm>
            <a:off x="10706100" y="1324236"/>
            <a:ext cx="2838451" cy="5414040"/>
            <a:chOff x="11715750" y="1343254"/>
            <a:chExt cx="2838451" cy="5418377"/>
          </a:xfrm>
          <a:grpFill/>
        </xdr:grpSpPr>
        <xdr:sp macro="" textlink="">
          <xdr:nvSpPr>
            <xdr:cNvPr id="11" name="textruta 10">
              <a:extLst>
                <a:ext uri="{FF2B5EF4-FFF2-40B4-BE49-F238E27FC236}">
                  <a16:creationId xmlns:a16="http://schemas.microsoft.com/office/drawing/2014/main" id="{DDC7FC59-3815-148C-69C8-42940080BBCA}"/>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12" name="textruta 11">
              <a:hlinkClick xmlns:r="http://schemas.openxmlformats.org/officeDocument/2006/relationships" r:id="rId3" tooltip="Genomströmning"/>
              <a:extLst>
                <a:ext uri="{FF2B5EF4-FFF2-40B4-BE49-F238E27FC236}">
                  <a16:creationId xmlns:a16="http://schemas.microsoft.com/office/drawing/2014/main" id="{9A0D3FD1-58FF-D6EF-5E4B-CCD064C8E31D}"/>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13" name="textruta 12">
              <a:hlinkClick xmlns:r="http://schemas.openxmlformats.org/officeDocument/2006/relationships" r:id="rId4" tooltip="Inför start"/>
              <a:extLst>
                <a:ext uri="{FF2B5EF4-FFF2-40B4-BE49-F238E27FC236}">
                  <a16:creationId xmlns:a16="http://schemas.microsoft.com/office/drawing/2014/main" id="{16131F37-6F65-D087-A6BD-81AEB9554FE0}"/>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14" name="textruta 13">
              <a:hlinkClick xmlns:r="http://schemas.openxmlformats.org/officeDocument/2006/relationships" r:id="rId5" tooltip="Utbildningsanordnare"/>
              <a:extLst>
                <a:ext uri="{FF2B5EF4-FFF2-40B4-BE49-F238E27FC236}">
                  <a16:creationId xmlns:a16="http://schemas.microsoft.com/office/drawing/2014/main" id="{06008635-67BF-FD61-39A7-E6FF85E3346D}"/>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15" name="textruta 14">
              <a:hlinkClick xmlns:r="http://schemas.openxmlformats.org/officeDocument/2006/relationships" r:id="rId6" tooltip="Ledningsgrupp"/>
              <a:extLst>
                <a:ext uri="{FF2B5EF4-FFF2-40B4-BE49-F238E27FC236}">
                  <a16:creationId xmlns:a16="http://schemas.microsoft.com/office/drawing/2014/main" id="{7E43927C-87C4-AA8B-FCE5-663FAE8BA850}"/>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16" name="textruta 15">
              <a:hlinkClick xmlns:r="http://schemas.openxmlformats.org/officeDocument/2006/relationships" r:id="rId7" tooltip="Undervisande personal"/>
              <a:extLst>
                <a:ext uri="{FF2B5EF4-FFF2-40B4-BE49-F238E27FC236}">
                  <a16:creationId xmlns:a16="http://schemas.microsoft.com/office/drawing/2014/main" id="{2A709B0F-6163-6270-4CC2-75867333D2F8}"/>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17" name="textruta 16">
              <a:hlinkClick xmlns:r="http://schemas.openxmlformats.org/officeDocument/2006/relationships" r:id="rId8" tooltip="Pedagogik o studerande"/>
              <a:extLst>
                <a:ext uri="{FF2B5EF4-FFF2-40B4-BE49-F238E27FC236}">
                  <a16:creationId xmlns:a16="http://schemas.microsoft.com/office/drawing/2014/main" id="{30D16AA0-796D-5D84-7FDF-E216713F45FB}"/>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18" name="textruta 17">
              <a:hlinkClick xmlns:r="http://schemas.openxmlformats.org/officeDocument/2006/relationships" r:id="rId9" tooltip="LIA-handledare"/>
              <a:extLst>
                <a:ext uri="{FF2B5EF4-FFF2-40B4-BE49-F238E27FC236}">
                  <a16:creationId xmlns:a16="http://schemas.microsoft.com/office/drawing/2014/main" id="{E7D46532-3887-2CB0-0FAB-A76EF22B75D0}"/>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19" name="textruta 18">
              <a:hlinkClick xmlns:r="http://schemas.openxmlformats.org/officeDocument/2006/relationships" r:id="rId10" tooltip="Systematiskt kvalitetsarbete"/>
              <a:extLst>
                <a:ext uri="{FF2B5EF4-FFF2-40B4-BE49-F238E27FC236}">
                  <a16:creationId xmlns:a16="http://schemas.microsoft.com/office/drawing/2014/main" id="{EE336902-70D0-6931-C981-0660EB24B0E4}"/>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20" name="textruta 19">
              <a:hlinkClick xmlns:r="http://schemas.openxmlformats.org/officeDocument/2006/relationships" r:id="rId11" tooltip="Sammanfattning"/>
              <a:extLst>
                <a:ext uri="{FF2B5EF4-FFF2-40B4-BE49-F238E27FC236}">
                  <a16:creationId xmlns:a16="http://schemas.microsoft.com/office/drawing/2014/main" id="{54512316-2F54-77BA-92CE-090E7F398C37}"/>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22" name="textruta 21">
              <a:hlinkClick xmlns:r="http://schemas.openxmlformats.org/officeDocument/2006/relationships" r:id="rId12" tooltip="Handlingsplan"/>
              <a:extLst>
                <a:ext uri="{FF2B5EF4-FFF2-40B4-BE49-F238E27FC236}">
                  <a16:creationId xmlns:a16="http://schemas.microsoft.com/office/drawing/2014/main" id="{38F3B11C-5E8D-36E6-FA82-5E8559E40654}"/>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23" name="textruta 22">
              <a:hlinkClick xmlns:r="http://schemas.openxmlformats.org/officeDocument/2006/relationships" r:id="rId13" tooltip="Instruktion"/>
              <a:extLst>
                <a:ext uri="{FF2B5EF4-FFF2-40B4-BE49-F238E27FC236}">
                  <a16:creationId xmlns:a16="http://schemas.microsoft.com/office/drawing/2014/main" id="{37A5FA2E-8811-8F0E-0C23-931618286BCE}"/>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24" name="textruta 23">
              <a:hlinkClick xmlns:r="http://schemas.openxmlformats.org/officeDocument/2006/relationships" r:id="rId14" tooltip="Lärande i arbete - LIA"/>
              <a:extLst>
                <a:ext uri="{FF2B5EF4-FFF2-40B4-BE49-F238E27FC236}">
                  <a16:creationId xmlns:a16="http://schemas.microsoft.com/office/drawing/2014/main" id="{90567B6E-C996-C260-C036-59A212A3A746}"/>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10" name="textruta 9">
            <a:hlinkClick xmlns:r="http://schemas.openxmlformats.org/officeDocument/2006/relationships" r:id="rId15" tooltip="Demokrati o jämställdhet"/>
            <a:extLst>
              <a:ext uri="{FF2B5EF4-FFF2-40B4-BE49-F238E27FC236}">
                <a16:creationId xmlns:a16="http://schemas.microsoft.com/office/drawing/2014/main" id="{E835F5AD-C18A-E0D7-2EE3-5A622BD29CDD}"/>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0</xdr:row>
      <xdr:rowOff>180973</xdr:rowOff>
    </xdr:from>
    <xdr:ext cx="8748000" cy="3292248"/>
    <xdr:sp macro="" textlink="">
      <xdr:nvSpPr>
        <xdr:cNvPr id="2" name="textruta 1">
          <a:extLst>
            <a:ext uri="{FF2B5EF4-FFF2-40B4-BE49-F238E27FC236}">
              <a16:creationId xmlns:a16="http://schemas.microsoft.com/office/drawing/2014/main" id="{8F481A44-A5C0-42AB-9916-3B871FC7577C}"/>
            </a:ext>
          </a:extLst>
        </xdr:cNvPr>
        <xdr:cNvSpPr txBox="1"/>
      </xdr:nvSpPr>
      <xdr:spPr>
        <a:xfrm>
          <a:off x="190500" y="180973"/>
          <a:ext cx="8748000" cy="3292248"/>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spAutoFit/>
        </a:bodyPr>
        <a:lstStyle/>
        <a:p>
          <a:r>
            <a:rPr lang="sv-SE" sz="1100" b="1">
              <a:solidFill>
                <a:schemeClr val="tx1"/>
              </a:solidFill>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a:solidFill>
                <a:schemeClr val="tx1"/>
              </a:solidFill>
              <a:effectLst/>
              <a:latin typeface="+mn-lt"/>
              <a:ea typeface="+mn-ea"/>
              <a:cs typeface="+mn-cs"/>
            </a:rPr>
            <a:t>LIA-handledarna</a:t>
          </a:r>
          <a:r>
            <a:rPr lang="sv-SE" sz="1100" baseline="0">
              <a:solidFill>
                <a:schemeClr val="tx1"/>
              </a:solidFill>
              <a:effectLst/>
              <a:latin typeface="+mn-lt"/>
              <a:ea typeface="+mn-ea"/>
              <a:cs typeface="+mn-cs"/>
            </a:rPr>
            <a:t> har en central roll i att göra LIA-kursen till en positiv erfarenhet för de studerande, och att de lär sig rätt saker och därmed blir väl rustade för att börja arbeta inom yrkesrollen.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Som anordnare kan du skapa goda förutsättningar för LIA-handledarna genom att ha rutiner för att se till att de är lämpliga som handledare. Dessa rutiner bör se till att handledarna förstår sin roll som handledare, att de får en helhetsbild av utbildningen och att de ser vad de studerande ska lära sig under LIA-kursen. Genom att ge dem ett underlag för hur de ska bedöma de studerandes prestationer kan ni som anordnare både ge dem en tydligare målbild för LIA-kursen och göra bedömningen av de studerande mer rättvisande och rättssäker.</a:t>
          </a:r>
          <a:endParaRPr lang="sv-SE">
            <a:effectLst/>
          </a:endParaRPr>
        </a:p>
        <a:p>
          <a:r>
            <a:rPr lang="sv-SE" sz="1100" b="0">
              <a:solidFill>
                <a:schemeClr val="tx1"/>
              </a:solidFill>
              <a:effectLst/>
              <a:latin typeface="+mn-lt"/>
              <a:ea typeface="+mn-ea"/>
              <a:cs typeface="+mn-cs"/>
            </a:rPr>
            <a:t>Den</a:t>
          </a:r>
          <a:r>
            <a:rPr lang="sv-SE" sz="1100" b="0" baseline="0">
              <a:solidFill>
                <a:schemeClr val="tx1"/>
              </a:solidFill>
              <a:effectLst/>
              <a:latin typeface="+mn-lt"/>
              <a:ea typeface="+mn-ea"/>
              <a:cs typeface="+mn-cs"/>
            </a:rPr>
            <a:t> sista delen handlar om vilka rutiner som finns för att samla in kunskap från LIA-handledarna. Den bild de ger av hur väl den studerande var förberedd för LIA och hur väl LIA-kursens innehåll motsvarar yrkesrollen är värdefull att ha med när ni utvärderar. Det utvecklar inte bara LIA-kursens utformning, utan utbildningen i sin helhet.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Rätt personer </a:t>
          </a:r>
          <a:endParaRPr lang="sv-SE"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tx1"/>
              </a:solidFill>
              <a:effectLst/>
              <a:latin typeface="+mn-lt"/>
              <a:ea typeface="+mn-ea"/>
              <a:cs typeface="+mn-cs"/>
            </a:rPr>
            <a:t>Även dessa frågor bör den eller de som är ansvarig för LIA-processen hos anordnaren arbeta med. Det kan var utbildningsledaren eller någon annan i anordnarens organisation, till exempel en LIA-kursansvarig. Det är också bra att här hämta in synpunkter från LIA-handledarna själva - hur ser de på sina förutsättningar att handleda under LIA-kursen? </a:t>
          </a:r>
          <a:r>
            <a:rPr kumimoji="0" lang="sv-SE" sz="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xdr:txBody>
    </xdr:sp>
    <xdr:clientData/>
  </xdr:oneCellAnchor>
  <xdr:twoCellAnchor editAs="oneCell">
    <xdr:from>
      <xdr:col>3</xdr:col>
      <xdr:colOff>2581276</xdr:colOff>
      <xdr:row>1</xdr:row>
      <xdr:rowOff>47625</xdr:rowOff>
    </xdr:from>
    <xdr:to>
      <xdr:col>3</xdr:col>
      <xdr:colOff>4152901</xdr:colOff>
      <xdr:row>3</xdr:row>
      <xdr:rowOff>255270</xdr:rowOff>
    </xdr:to>
    <xdr:pic>
      <xdr:nvPicPr>
        <xdr:cNvPr id="3" name="Bildobjekt 2">
          <a:extLst>
            <a:ext uri="{FF2B5EF4-FFF2-40B4-BE49-F238E27FC236}">
              <a16:creationId xmlns:a16="http://schemas.microsoft.com/office/drawing/2014/main" id="{270112A7-4399-4E74-AA8C-3C0BC09374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1" y="238125"/>
          <a:ext cx="1571625" cy="931545"/>
        </a:xfrm>
        <a:prstGeom prst="rect">
          <a:avLst/>
        </a:prstGeom>
      </xdr:spPr>
    </xdr:pic>
    <xdr:clientData/>
  </xdr:twoCellAnchor>
  <xdr:twoCellAnchor>
    <xdr:from>
      <xdr:col>1</xdr:col>
      <xdr:colOff>19050</xdr:colOff>
      <xdr:row>30</xdr:row>
      <xdr:rowOff>9525</xdr:rowOff>
    </xdr:from>
    <xdr:to>
      <xdr:col>3</xdr:col>
      <xdr:colOff>4187625</xdr:colOff>
      <xdr:row>38</xdr:row>
      <xdr:rowOff>353925</xdr:rowOff>
    </xdr:to>
    <xdr:sp macro="" textlink="" fLocksText="0">
      <xdr:nvSpPr>
        <xdr:cNvPr id="18" name="textruta 17">
          <a:extLst>
            <a:ext uri="{FF2B5EF4-FFF2-40B4-BE49-F238E27FC236}">
              <a16:creationId xmlns:a16="http://schemas.microsoft.com/office/drawing/2014/main" id="{7388BB28-336B-4C44-9087-DE3404499077}"/>
            </a:ext>
          </a:extLst>
        </xdr:cNvPr>
        <xdr:cNvSpPr txBox="1"/>
      </xdr:nvSpPr>
      <xdr:spPr>
        <a:xfrm>
          <a:off x="209550" y="970597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xdr:from>
      <xdr:col>1</xdr:col>
      <xdr:colOff>19050</xdr:colOff>
      <xdr:row>26</xdr:row>
      <xdr:rowOff>9525</xdr:rowOff>
    </xdr:from>
    <xdr:to>
      <xdr:col>3</xdr:col>
      <xdr:colOff>4187625</xdr:colOff>
      <xdr:row>34</xdr:row>
      <xdr:rowOff>353925</xdr:rowOff>
    </xdr:to>
    <xdr:sp macro="" textlink="" fLocksText="0">
      <xdr:nvSpPr>
        <xdr:cNvPr id="19" name="textruta 18">
          <a:extLst>
            <a:ext uri="{FF2B5EF4-FFF2-40B4-BE49-F238E27FC236}">
              <a16:creationId xmlns:a16="http://schemas.microsoft.com/office/drawing/2014/main" id="{96CAEF54-6FAC-42D1-BA61-394591438664}"/>
            </a:ext>
          </a:extLst>
        </xdr:cNvPr>
        <xdr:cNvSpPr txBox="1"/>
      </xdr:nvSpPr>
      <xdr:spPr>
        <a:xfrm>
          <a:off x="209550" y="601027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6</xdr:col>
      <xdr:colOff>581025</xdr:colOff>
      <xdr:row>4</xdr:row>
      <xdr:rowOff>85725</xdr:rowOff>
    </xdr:from>
    <xdr:to>
      <xdr:col>7</xdr:col>
      <xdr:colOff>1</xdr:colOff>
      <xdr:row>16</xdr:row>
      <xdr:rowOff>490139</xdr:rowOff>
    </xdr:to>
    <xdr:grpSp>
      <xdr:nvGrpSpPr>
        <xdr:cNvPr id="38" name="Grupp 37">
          <a:extLst>
            <a:ext uri="{FF2B5EF4-FFF2-40B4-BE49-F238E27FC236}">
              <a16:creationId xmlns:a16="http://schemas.microsoft.com/office/drawing/2014/main" id="{1CFEBBB2-0A2C-4E73-80B3-AFF7940D4444}"/>
            </a:ext>
          </a:extLst>
        </xdr:cNvPr>
        <xdr:cNvGrpSpPr/>
      </xdr:nvGrpSpPr>
      <xdr:grpSpPr>
        <a:xfrm>
          <a:off x="10687050" y="1352550"/>
          <a:ext cx="2838451" cy="4757339"/>
          <a:chOff x="10706100" y="1324236"/>
          <a:chExt cx="2838451" cy="5414040"/>
        </a:xfrm>
        <a:solidFill>
          <a:srgbClr val="FFFFCC"/>
        </a:solidFill>
      </xdr:grpSpPr>
      <xdr:grpSp>
        <xdr:nvGrpSpPr>
          <xdr:cNvPr id="39" name="Grupp 38">
            <a:extLst>
              <a:ext uri="{FF2B5EF4-FFF2-40B4-BE49-F238E27FC236}">
                <a16:creationId xmlns:a16="http://schemas.microsoft.com/office/drawing/2014/main" id="{26B07880-8142-6F1B-7E29-33A55526DAAC}"/>
              </a:ext>
            </a:extLst>
          </xdr:cNvPr>
          <xdr:cNvGrpSpPr/>
        </xdr:nvGrpSpPr>
        <xdr:grpSpPr>
          <a:xfrm>
            <a:off x="10706100" y="1324236"/>
            <a:ext cx="2838451" cy="5414040"/>
            <a:chOff x="11715750" y="1343254"/>
            <a:chExt cx="2838451" cy="5418377"/>
          </a:xfrm>
          <a:grpFill/>
        </xdr:grpSpPr>
        <xdr:sp macro="" textlink="">
          <xdr:nvSpPr>
            <xdr:cNvPr id="41" name="textruta 40">
              <a:extLst>
                <a:ext uri="{FF2B5EF4-FFF2-40B4-BE49-F238E27FC236}">
                  <a16:creationId xmlns:a16="http://schemas.microsoft.com/office/drawing/2014/main" id="{71776C87-EA20-810B-1974-F6099AD233B0}"/>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2" name="textruta 41">
              <a:hlinkClick xmlns:r="http://schemas.openxmlformats.org/officeDocument/2006/relationships" r:id="rId2" tooltip="Genomströmning"/>
              <a:extLst>
                <a:ext uri="{FF2B5EF4-FFF2-40B4-BE49-F238E27FC236}">
                  <a16:creationId xmlns:a16="http://schemas.microsoft.com/office/drawing/2014/main" id="{D3C8232B-EBA7-903E-28EA-4662D8EE39B2}"/>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3" name="textruta 42">
              <a:hlinkClick xmlns:r="http://schemas.openxmlformats.org/officeDocument/2006/relationships" r:id="rId3" tooltip="Inför start"/>
              <a:extLst>
                <a:ext uri="{FF2B5EF4-FFF2-40B4-BE49-F238E27FC236}">
                  <a16:creationId xmlns:a16="http://schemas.microsoft.com/office/drawing/2014/main" id="{17F6AEF3-923C-D980-1618-4B59235682AB}"/>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4" name="textruta 43">
              <a:hlinkClick xmlns:r="http://schemas.openxmlformats.org/officeDocument/2006/relationships" r:id="rId4" tooltip="Utbildningsanordnare"/>
              <a:extLst>
                <a:ext uri="{FF2B5EF4-FFF2-40B4-BE49-F238E27FC236}">
                  <a16:creationId xmlns:a16="http://schemas.microsoft.com/office/drawing/2014/main" id="{784493F2-E7E5-B721-C78D-A5E5CA016C57}"/>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5" name="textruta 44">
              <a:hlinkClick xmlns:r="http://schemas.openxmlformats.org/officeDocument/2006/relationships" r:id="rId5" tooltip="Ledningsgrupp"/>
              <a:extLst>
                <a:ext uri="{FF2B5EF4-FFF2-40B4-BE49-F238E27FC236}">
                  <a16:creationId xmlns:a16="http://schemas.microsoft.com/office/drawing/2014/main" id="{878CA054-B236-E6E9-CF29-DDCECD4B649F}"/>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6" name="textruta 45">
              <a:hlinkClick xmlns:r="http://schemas.openxmlformats.org/officeDocument/2006/relationships" r:id="rId6" tooltip="Undervisande personal"/>
              <a:extLst>
                <a:ext uri="{FF2B5EF4-FFF2-40B4-BE49-F238E27FC236}">
                  <a16:creationId xmlns:a16="http://schemas.microsoft.com/office/drawing/2014/main" id="{98E5DA0B-83F1-2E5B-0ED4-DD5C40449E7F}"/>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7" name="textruta 46">
              <a:hlinkClick xmlns:r="http://schemas.openxmlformats.org/officeDocument/2006/relationships" r:id="rId7" tooltip="Pedagogik o studerande"/>
              <a:extLst>
                <a:ext uri="{FF2B5EF4-FFF2-40B4-BE49-F238E27FC236}">
                  <a16:creationId xmlns:a16="http://schemas.microsoft.com/office/drawing/2014/main" id="{DF94E52D-822D-0878-776B-E1FD472DE577}"/>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8" tooltip="LIA-handledare"/>
              <a:extLst>
                <a:ext uri="{FF2B5EF4-FFF2-40B4-BE49-F238E27FC236}">
                  <a16:creationId xmlns:a16="http://schemas.microsoft.com/office/drawing/2014/main" id="{ED744F5B-99B2-A662-97FC-25EF25DEF274}"/>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9" name="textruta 48">
              <a:hlinkClick xmlns:r="http://schemas.openxmlformats.org/officeDocument/2006/relationships" r:id="rId9" tooltip="Systematiskt kvalitetsarbete"/>
              <a:extLst>
                <a:ext uri="{FF2B5EF4-FFF2-40B4-BE49-F238E27FC236}">
                  <a16:creationId xmlns:a16="http://schemas.microsoft.com/office/drawing/2014/main" id="{45A74F3D-8156-35E9-4C31-1163B0DCB663}"/>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50" name="textruta 49">
              <a:hlinkClick xmlns:r="http://schemas.openxmlformats.org/officeDocument/2006/relationships" r:id="rId10" tooltip="Sammanfattning"/>
              <a:extLst>
                <a:ext uri="{FF2B5EF4-FFF2-40B4-BE49-F238E27FC236}">
                  <a16:creationId xmlns:a16="http://schemas.microsoft.com/office/drawing/2014/main" id="{63ABCD52-8017-F3F7-BB8A-62024CE94659}"/>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1" name="textruta 50">
              <a:hlinkClick xmlns:r="http://schemas.openxmlformats.org/officeDocument/2006/relationships" r:id="rId11" tooltip="Handlingsplan"/>
              <a:extLst>
                <a:ext uri="{FF2B5EF4-FFF2-40B4-BE49-F238E27FC236}">
                  <a16:creationId xmlns:a16="http://schemas.microsoft.com/office/drawing/2014/main" id="{63BEB180-BC3A-5AF7-E710-9366EA89F586}"/>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2" name="textruta 51">
              <a:hlinkClick xmlns:r="http://schemas.openxmlformats.org/officeDocument/2006/relationships" r:id="rId12" tooltip="Instruktion"/>
              <a:extLst>
                <a:ext uri="{FF2B5EF4-FFF2-40B4-BE49-F238E27FC236}">
                  <a16:creationId xmlns:a16="http://schemas.microsoft.com/office/drawing/2014/main" id="{0A2ECA02-5B37-285D-CA19-A43C3DE0825E}"/>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3" name="textruta 52">
              <a:hlinkClick xmlns:r="http://schemas.openxmlformats.org/officeDocument/2006/relationships" r:id="rId13" tooltip="Lärande i arbete - LIA"/>
              <a:extLst>
                <a:ext uri="{FF2B5EF4-FFF2-40B4-BE49-F238E27FC236}">
                  <a16:creationId xmlns:a16="http://schemas.microsoft.com/office/drawing/2014/main" id="{A48848A5-5029-4AEA-DAC2-6FC17E4C83A8}"/>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40" name="textruta 39">
            <a:hlinkClick xmlns:r="http://schemas.openxmlformats.org/officeDocument/2006/relationships" r:id="rId8" tooltip="Demokrati o jämställdhet"/>
            <a:extLst>
              <a:ext uri="{FF2B5EF4-FFF2-40B4-BE49-F238E27FC236}">
                <a16:creationId xmlns:a16="http://schemas.microsoft.com/office/drawing/2014/main" id="{400B6ECA-D7EA-7F83-CB06-09F7A1B6376E}"/>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190499</xdr:colOff>
      <xdr:row>0</xdr:row>
      <xdr:rowOff>180974</xdr:rowOff>
    </xdr:from>
    <xdr:ext cx="8748000" cy="3705117"/>
    <xdr:sp macro="" textlink="">
      <xdr:nvSpPr>
        <xdr:cNvPr id="2" name="textruta 1">
          <a:extLst>
            <a:ext uri="{FF2B5EF4-FFF2-40B4-BE49-F238E27FC236}">
              <a16:creationId xmlns:a16="http://schemas.microsoft.com/office/drawing/2014/main" id="{EF23B952-3E2A-4B57-877F-5E724AF52871}"/>
            </a:ext>
          </a:extLst>
        </xdr:cNvPr>
        <xdr:cNvSpPr txBox="1"/>
      </xdr:nvSpPr>
      <xdr:spPr>
        <a:xfrm>
          <a:off x="190499" y="180974"/>
          <a:ext cx="8748000" cy="3705117"/>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spAutoFit/>
        </a:bodyPr>
        <a:lstStyle/>
        <a:p>
          <a:r>
            <a:rPr lang="sv-SE" sz="1100" b="1">
              <a:solidFill>
                <a:schemeClr val="tx1"/>
              </a:solidFill>
              <a:effectLst/>
              <a:latin typeface="+mn-lt"/>
              <a:ea typeface="+mn-ea"/>
              <a:cs typeface="+mn-cs"/>
            </a:rPr>
            <a:t>Systematiskt kvalitetsarbete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aseline="0">
              <a:solidFill>
                <a:schemeClr val="tx1"/>
              </a:solidFill>
              <a:effectLst/>
              <a:latin typeface="+mn-lt"/>
              <a:ea typeface="+mn-ea"/>
              <a:cs typeface="+mn-cs"/>
            </a:rPr>
            <a:t>Att arbeta systematiskt i ett kvalitetsarbete är att på ett regelbundet sätt planera, genomföra, följa upp, analysera, formulera förbättringsåtgärder och följa upp ifall åtgärderna får effekt. Detta för att ta reda på både vad som kan förbättras och </a:t>
          </a:r>
          <a:r>
            <a:rPr lang="sv-SE" sz="1100" i="1" baseline="0">
              <a:solidFill>
                <a:schemeClr val="tx1"/>
              </a:solidFill>
              <a:effectLst/>
              <a:latin typeface="+mn-lt"/>
              <a:ea typeface="+mn-ea"/>
              <a:cs typeface="+mn-cs"/>
            </a:rPr>
            <a:t>varför</a:t>
          </a:r>
          <a:r>
            <a:rPr lang="sv-SE" sz="1100" i="0" baseline="0">
              <a:solidFill>
                <a:schemeClr val="tx1"/>
              </a:solidFill>
              <a:effectLst/>
              <a:latin typeface="+mn-lt"/>
              <a:ea typeface="+mn-ea"/>
              <a:cs typeface="+mn-cs"/>
            </a:rPr>
            <a:t> de delar som fungerar bra är just så bra som de är</a:t>
          </a:r>
          <a:r>
            <a:rPr lang="sv-SE" sz="1100" baseline="0">
              <a:solidFill>
                <a:schemeClr val="tx1"/>
              </a:solidFill>
              <a:effectLst/>
              <a:latin typeface="+mn-lt"/>
              <a:ea typeface="+mn-ea"/>
              <a:cs typeface="+mn-cs"/>
            </a:rPr>
            <a:t>. Det systematiska kvalitetsarbetet illustreras ofta med "kvalitetshjulet", där arbetet är en ständigt pågående process för att nå ständiga förbättringar.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Första gruppen frågor berör planeringen av kvalitetsarbetet. Genom att ha tydliga planer och rutiner är det lättare att få ihop helheten med kvalitetsarbetet och se till att inget väsentligt missas. Dessa frågor är lämpliga att titta på redan innan utbildningen kör igång.</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Den andra gruppen frågor handlar om ifall rutinerna också följs. En viktig del här är att se ifall de underlag och den kunskap ni samlar in analyseras och leder till konkreta åtgärder - och därmed förbättringar.</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0" baseline="0">
              <a:solidFill>
                <a:schemeClr val="tx1"/>
              </a:solidFill>
              <a:effectLst/>
              <a:latin typeface="+mn-lt"/>
              <a:ea typeface="+mn-ea"/>
              <a:cs typeface="+mn-cs"/>
            </a:rPr>
            <a:t>Ledningsgruppen har en speciell roll i att de ska säkerställa att ett kvalitetsarbete genomförs. De sista frågorna handlar om vad som rapporteras till ledningsgruppen, vilka möjligheter de har att påverka kvalitetsarbetets utformning, och hur delaktiga de är i att diskutera utbildningens kvalitet.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Rätt personer</a:t>
          </a:r>
          <a:endParaRPr lang="sv-SE">
            <a:effectLst/>
          </a:endParaRPr>
        </a:p>
        <a:p>
          <a:r>
            <a:rPr lang="sv-SE" sz="1100" b="0" baseline="0">
              <a:solidFill>
                <a:schemeClr val="tx1"/>
              </a:solidFill>
              <a:effectLst/>
              <a:latin typeface="+mn-lt"/>
              <a:ea typeface="+mn-ea"/>
              <a:cs typeface="+mn-cs"/>
            </a:rPr>
            <a:t>Oftast är flera personer i anordnarens organisation involverade i kvalitetsarbetet på olika sätt; till exempel utbildningsledare, kvalitetsansvarig och närmaste chef. Det kan därför vara bra att gå igenom de här frågorna tillsammans. Vissa av frågorna gäller specifikt ledningsgruppens ansvar för kvalitetsarbetet i utbildningen så involvera gärna även ledamöter från ledningsgruppen.</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editAs="oneCell">
    <xdr:from>
      <xdr:col>3</xdr:col>
      <xdr:colOff>2581276</xdr:colOff>
      <xdr:row>1</xdr:row>
      <xdr:rowOff>47625</xdr:rowOff>
    </xdr:from>
    <xdr:to>
      <xdr:col>3</xdr:col>
      <xdr:colOff>4152901</xdr:colOff>
      <xdr:row>3</xdr:row>
      <xdr:rowOff>255270</xdr:rowOff>
    </xdr:to>
    <xdr:pic>
      <xdr:nvPicPr>
        <xdr:cNvPr id="3" name="Bildobjekt 2">
          <a:extLst>
            <a:ext uri="{FF2B5EF4-FFF2-40B4-BE49-F238E27FC236}">
              <a16:creationId xmlns:a16="http://schemas.microsoft.com/office/drawing/2014/main" id="{20E159E4-0582-4CFE-BDFC-3F8E50195A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1" y="238125"/>
          <a:ext cx="1571625" cy="931545"/>
        </a:xfrm>
        <a:prstGeom prst="rect">
          <a:avLst/>
        </a:prstGeom>
      </xdr:spPr>
    </xdr:pic>
    <xdr:clientData/>
  </xdr:twoCellAnchor>
  <xdr:twoCellAnchor>
    <xdr:from>
      <xdr:col>3</xdr:col>
      <xdr:colOff>2024062</xdr:colOff>
      <xdr:row>4</xdr:row>
      <xdr:rowOff>248584</xdr:rowOff>
    </xdr:from>
    <xdr:to>
      <xdr:col>4</xdr:col>
      <xdr:colOff>276225</xdr:colOff>
      <xdr:row>9</xdr:row>
      <xdr:rowOff>237192</xdr:rowOff>
    </xdr:to>
    <xdr:graphicFrame macro="">
      <xdr:nvGraphicFramePr>
        <xdr:cNvPr id="4" name="Diagram 3">
          <a:extLst>
            <a:ext uri="{FF2B5EF4-FFF2-40B4-BE49-F238E27FC236}">
              <a16:creationId xmlns:a16="http://schemas.microsoft.com/office/drawing/2014/main" id="{2563A275-B3F4-46DE-A370-D6AABD9B095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fLocksWithSheet="0"/>
  </xdr:twoCellAnchor>
  <xdr:twoCellAnchor>
    <xdr:from>
      <xdr:col>1</xdr:col>
      <xdr:colOff>19050</xdr:colOff>
      <xdr:row>35</xdr:row>
      <xdr:rowOff>9525</xdr:rowOff>
    </xdr:from>
    <xdr:to>
      <xdr:col>3</xdr:col>
      <xdr:colOff>4187625</xdr:colOff>
      <xdr:row>43</xdr:row>
      <xdr:rowOff>353925</xdr:rowOff>
    </xdr:to>
    <xdr:sp macro="" textlink="" fLocksText="0">
      <xdr:nvSpPr>
        <xdr:cNvPr id="30" name="textruta 29">
          <a:extLst>
            <a:ext uri="{FF2B5EF4-FFF2-40B4-BE49-F238E27FC236}">
              <a16:creationId xmlns:a16="http://schemas.microsoft.com/office/drawing/2014/main" id="{B429C22B-4D9D-44D2-AA1C-2EDA474329B2}"/>
            </a:ext>
          </a:extLst>
        </xdr:cNvPr>
        <xdr:cNvSpPr txBox="1"/>
      </xdr:nvSpPr>
      <xdr:spPr>
        <a:xfrm>
          <a:off x="209550" y="153257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6</xdr:col>
      <xdr:colOff>581025</xdr:colOff>
      <xdr:row>4</xdr:row>
      <xdr:rowOff>85725</xdr:rowOff>
    </xdr:from>
    <xdr:to>
      <xdr:col>7</xdr:col>
      <xdr:colOff>1</xdr:colOff>
      <xdr:row>15</xdr:row>
      <xdr:rowOff>842564</xdr:rowOff>
    </xdr:to>
    <xdr:grpSp>
      <xdr:nvGrpSpPr>
        <xdr:cNvPr id="38" name="Grupp 37">
          <a:extLst>
            <a:ext uri="{FF2B5EF4-FFF2-40B4-BE49-F238E27FC236}">
              <a16:creationId xmlns:a16="http://schemas.microsoft.com/office/drawing/2014/main" id="{FA2C9E05-DE5B-4A02-ADB3-4C8DE81045B3}"/>
            </a:ext>
          </a:extLst>
        </xdr:cNvPr>
        <xdr:cNvGrpSpPr/>
      </xdr:nvGrpSpPr>
      <xdr:grpSpPr>
        <a:xfrm>
          <a:off x="10687050" y="1352550"/>
          <a:ext cx="2838451" cy="4757339"/>
          <a:chOff x="10706100" y="1324236"/>
          <a:chExt cx="2838451" cy="5414040"/>
        </a:xfrm>
        <a:solidFill>
          <a:srgbClr val="FFFFCC"/>
        </a:solidFill>
      </xdr:grpSpPr>
      <xdr:grpSp>
        <xdr:nvGrpSpPr>
          <xdr:cNvPr id="39" name="Grupp 38">
            <a:extLst>
              <a:ext uri="{FF2B5EF4-FFF2-40B4-BE49-F238E27FC236}">
                <a16:creationId xmlns:a16="http://schemas.microsoft.com/office/drawing/2014/main" id="{247A1886-1FFE-6232-FA2B-871C445C6CBC}"/>
              </a:ext>
            </a:extLst>
          </xdr:cNvPr>
          <xdr:cNvGrpSpPr/>
        </xdr:nvGrpSpPr>
        <xdr:grpSpPr>
          <a:xfrm>
            <a:off x="10706100" y="1324236"/>
            <a:ext cx="2838451" cy="5414040"/>
            <a:chOff x="11715750" y="1343254"/>
            <a:chExt cx="2838451" cy="5418377"/>
          </a:xfrm>
          <a:grpFill/>
        </xdr:grpSpPr>
        <xdr:sp macro="" textlink="">
          <xdr:nvSpPr>
            <xdr:cNvPr id="41" name="textruta 40">
              <a:extLst>
                <a:ext uri="{FF2B5EF4-FFF2-40B4-BE49-F238E27FC236}">
                  <a16:creationId xmlns:a16="http://schemas.microsoft.com/office/drawing/2014/main" id="{951C11D6-71D5-11D2-5B31-11BBCEC2FD07}"/>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2" name="textruta 41">
              <a:hlinkClick xmlns:r="http://schemas.openxmlformats.org/officeDocument/2006/relationships" r:id="rId7" tooltip="Genomströmning"/>
              <a:extLst>
                <a:ext uri="{FF2B5EF4-FFF2-40B4-BE49-F238E27FC236}">
                  <a16:creationId xmlns:a16="http://schemas.microsoft.com/office/drawing/2014/main" id="{A3864BE8-E74C-8BCB-44CD-EC0EBCAE7CC5}"/>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3" name="textruta 42">
              <a:hlinkClick xmlns:r="http://schemas.openxmlformats.org/officeDocument/2006/relationships" r:id="rId8" tooltip="Inför start"/>
              <a:extLst>
                <a:ext uri="{FF2B5EF4-FFF2-40B4-BE49-F238E27FC236}">
                  <a16:creationId xmlns:a16="http://schemas.microsoft.com/office/drawing/2014/main" id="{6AA9B24F-A2EC-A6D5-099F-BB8CE5FFC2DA}"/>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4" name="textruta 43">
              <a:hlinkClick xmlns:r="http://schemas.openxmlformats.org/officeDocument/2006/relationships" r:id="rId9" tooltip="Utbildningsanordnare"/>
              <a:extLst>
                <a:ext uri="{FF2B5EF4-FFF2-40B4-BE49-F238E27FC236}">
                  <a16:creationId xmlns:a16="http://schemas.microsoft.com/office/drawing/2014/main" id="{9AF7DA2E-B6F1-EBAA-2842-1EC78989C6A6}"/>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5" name="textruta 44">
              <a:hlinkClick xmlns:r="http://schemas.openxmlformats.org/officeDocument/2006/relationships" r:id="rId10" tooltip="Ledningsgrupp"/>
              <a:extLst>
                <a:ext uri="{FF2B5EF4-FFF2-40B4-BE49-F238E27FC236}">
                  <a16:creationId xmlns:a16="http://schemas.microsoft.com/office/drawing/2014/main" id="{132F5272-105D-9811-6B06-39592F9B03EE}"/>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6" name="textruta 45">
              <a:hlinkClick xmlns:r="http://schemas.openxmlformats.org/officeDocument/2006/relationships" r:id="rId11" tooltip="Undervisande personal"/>
              <a:extLst>
                <a:ext uri="{FF2B5EF4-FFF2-40B4-BE49-F238E27FC236}">
                  <a16:creationId xmlns:a16="http://schemas.microsoft.com/office/drawing/2014/main" id="{2B8845D6-20F5-44E8-CBB1-89571FAF4E33}"/>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7" name="textruta 46">
              <a:hlinkClick xmlns:r="http://schemas.openxmlformats.org/officeDocument/2006/relationships" r:id="rId12" tooltip="Pedagogik o studerande"/>
              <a:extLst>
                <a:ext uri="{FF2B5EF4-FFF2-40B4-BE49-F238E27FC236}">
                  <a16:creationId xmlns:a16="http://schemas.microsoft.com/office/drawing/2014/main" id="{EF811B9D-702C-5C47-3421-DAB15114740E}"/>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13" tooltip="LIA-handledare"/>
              <a:extLst>
                <a:ext uri="{FF2B5EF4-FFF2-40B4-BE49-F238E27FC236}">
                  <a16:creationId xmlns:a16="http://schemas.microsoft.com/office/drawing/2014/main" id="{70E66C54-52BC-EF2F-B3A8-E2859F8D993B}"/>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9" name="textruta 48">
              <a:hlinkClick xmlns:r="http://schemas.openxmlformats.org/officeDocument/2006/relationships" r:id="rId14" tooltip="Systematiskt kvalitetsarbete"/>
              <a:extLst>
                <a:ext uri="{FF2B5EF4-FFF2-40B4-BE49-F238E27FC236}">
                  <a16:creationId xmlns:a16="http://schemas.microsoft.com/office/drawing/2014/main" id="{ACF3DFDC-9313-2C79-8FDF-C3C466DB362B}"/>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50" name="textruta 49">
              <a:hlinkClick xmlns:r="http://schemas.openxmlformats.org/officeDocument/2006/relationships" r:id="rId15" tooltip="Sammanfattning"/>
              <a:extLst>
                <a:ext uri="{FF2B5EF4-FFF2-40B4-BE49-F238E27FC236}">
                  <a16:creationId xmlns:a16="http://schemas.microsoft.com/office/drawing/2014/main" id="{6E346BD2-85DE-518D-F54C-42800963B888}"/>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1" name="textruta 50">
              <a:hlinkClick xmlns:r="http://schemas.openxmlformats.org/officeDocument/2006/relationships" r:id="rId16" tooltip="Handlingsplan"/>
              <a:extLst>
                <a:ext uri="{FF2B5EF4-FFF2-40B4-BE49-F238E27FC236}">
                  <a16:creationId xmlns:a16="http://schemas.microsoft.com/office/drawing/2014/main" id="{A59A44F8-22DD-6B83-921E-EF33A5B6BDA1}"/>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2" name="textruta 51">
              <a:hlinkClick xmlns:r="http://schemas.openxmlformats.org/officeDocument/2006/relationships" r:id="rId17" tooltip="Instruktion"/>
              <a:extLst>
                <a:ext uri="{FF2B5EF4-FFF2-40B4-BE49-F238E27FC236}">
                  <a16:creationId xmlns:a16="http://schemas.microsoft.com/office/drawing/2014/main" id="{5F02FEE6-31BE-9C04-DF37-026124FC2954}"/>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3" name="textruta 52">
              <a:hlinkClick xmlns:r="http://schemas.openxmlformats.org/officeDocument/2006/relationships" r:id="rId18" tooltip="Lärande i arbete - LIA"/>
              <a:extLst>
                <a:ext uri="{FF2B5EF4-FFF2-40B4-BE49-F238E27FC236}">
                  <a16:creationId xmlns:a16="http://schemas.microsoft.com/office/drawing/2014/main" id="{47C29E15-D202-640B-AE5A-B8665B011775}"/>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40" name="textruta 39">
            <a:hlinkClick xmlns:r="http://schemas.openxmlformats.org/officeDocument/2006/relationships" r:id="rId19" tooltip="Demokrati o jämställdhet"/>
            <a:extLst>
              <a:ext uri="{FF2B5EF4-FFF2-40B4-BE49-F238E27FC236}">
                <a16:creationId xmlns:a16="http://schemas.microsoft.com/office/drawing/2014/main" id="{4015CBC7-7502-9D69-45CB-95238BCE21CD}"/>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190499</xdr:colOff>
      <xdr:row>1</xdr:row>
      <xdr:rowOff>0</xdr:rowOff>
    </xdr:from>
    <xdr:ext cx="8748000" cy="3352799"/>
    <xdr:sp macro="" textlink="">
      <xdr:nvSpPr>
        <xdr:cNvPr id="2" name="textruta 1">
          <a:extLst>
            <a:ext uri="{FF2B5EF4-FFF2-40B4-BE49-F238E27FC236}">
              <a16:creationId xmlns:a16="http://schemas.microsoft.com/office/drawing/2014/main" id="{407F208D-2DA2-47ED-A843-D8095D59DA4C}"/>
            </a:ext>
          </a:extLst>
        </xdr:cNvPr>
        <xdr:cNvSpPr txBox="1"/>
      </xdr:nvSpPr>
      <xdr:spPr>
        <a:xfrm>
          <a:off x="190499" y="180975"/>
          <a:ext cx="8748000" cy="3352799"/>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noAutofit/>
        </a:bodyPr>
        <a:lstStyle/>
        <a:p>
          <a:r>
            <a:rPr lang="sv-SE" sz="1100" b="1">
              <a:solidFill>
                <a:schemeClr val="tx1"/>
              </a:solidFill>
              <a:effectLst/>
              <a:latin typeface="+mn-lt"/>
              <a:ea typeface="+mn-ea"/>
              <a:cs typeface="+mn-cs"/>
            </a:rPr>
            <a:t>Demokrati och jämställdhet</a:t>
          </a:r>
        </a:p>
        <a:p>
          <a:endParaRPr lang="sv-SE" sz="600">
            <a:effectLst/>
          </a:endParaRPr>
        </a:p>
        <a:p>
          <a:r>
            <a:rPr lang="sv-SE" sz="1100" b="0">
              <a:solidFill>
                <a:schemeClr val="tx1"/>
              </a:solidFill>
              <a:effectLst/>
              <a:latin typeface="+mn-lt"/>
              <a:ea typeface="+mn-ea"/>
              <a:cs typeface="+mn-cs"/>
            </a:rPr>
            <a:t>En yrkeshögskoleutbildning ska utformas och bedrivas i överensstämmelse med grundläggande demokratiska värderingar. Det framgår i lagen (2009:128) om yrkeshögskolan. Där framgår också att alla som verkar inom utbildningen ska främja aktning för varje människas egenvärde och respektera mänskliga rättigheter och vår gemensamma miljö. Det innebär bland annat att alla studerande ska känna sig välkomna och ges goda förutsättningar att klara utbildningen. Första gruppen frågor handlar om arbetet med att på ett systematiskt sätt verka för att dessa dimensioner genomsyrar hela utbildningen. </a:t>
          </a:r>
          <a:endParaRPr lang="sv-SE">
            <a:effectLst/>
          </a:endParaRPr>
        </a:p>
        <a:p>
          <a:endParaRPr lang="sv-SE" sz="600" b="0">
            <a:solidFill>
              <a:schemeClr val="tx1"/>
            </a:solidFill>
            <a:effectLst/>
            <a:latin typeface="+mn-lt"/>
            <a:ea typeface="+mn-ea"/>
            <a:cs typeface="+mn-cs"/>
          </a:endParaRPr>
        </a:p>
        <a:p>
          <a:r>
            <a:rPr lang="sv-SE" sz="1100" b="0">
              <a:solidFill>
                <a:schemeClr val="tx1"/>
              </a:solidFill>
              <a:effectLst/>
              <a:latin typeface="+mn-lt"/>
              <a:ea typeface="+mn-ea"/>
              <a:cs typeface="+mn-cs"/>
            </a:rPr>
            <a:t>Utbildningar inom yrkeshögskolan ska också bidra till att bryta traditioner i fråga om könsbundna utbildnings- och yrkesval. Därför finns några frågor kring hur arbetet med detta ser ut på utbildningen.</a:t>
          </a:r>
          <a:endParaRPr lang="sv-SE">
            <a:effectLst/>
          </a:endParaRPr>
        </a:p>
        <a:p>
          <a:endParaRPr lang="sv-SE" sz="600" b="1">
            <a:solidFill>
              <a:schemeClr val="tx1"/>
            </a:solidFill>
            <a:effectLst/>
            <a:latin typeface="+mn-lt"/>
            <a:ea typeface="+mn-ea"/>
            <a:cs typeface="+mn-cs"/>
          </a:endParaRPr>
        </a:p>
        <a:p>
          <a:r>
            <a:rPr lang="sv-SE" sz="1100" b="1">
              <a:solidFill>
                <a:schemeClr val="tx1"/>
              </a:solidFill>
              <a:effectLst/>
              <a:latin typeface="+mn-lt"/>
              <a:ea typeface="+mn-ea"/>
              <a:cs typeface="+mn-cs"/>
            </a:rPr>
            <a:t>Rätt personer</a:t>
          </a:r>
          <a:endParaRPr lang="sv-SE">
            <a:effectLst/>
          </a:endParaRPr>
        </a:p>
        <a:p>
          <a:endParaRPr lang="sv-SE" sz="600" b="0">
            <a:solidFill>
              <a:schemeClr val="tx1"/>
            </a:solidFill>
            <a:effectLst/>
            <a:latin typeface="+mn-lt"/>
            <a:ea typeface="+mn-ea"/>
            <a:cs typeface="+mn-cs"/>
          </a:endParaRPr>
        </a:p>
        <a:p>
          <a:r>
            <a:rPr lang="sv-SE" sz="1100" b="0">
              <a:solidFill>
                <a:schemeClr val="tx1"/>
              </a:solidFill>
              <a:effectLst/>
              <a:latin typeface="+mn-lt"/>
              <a:ea typeface="+mn-ea"/>
              <a:cs typeface="+mn-cs"/>
            </a:rPr>
            <a:t>För att arbetet med demokratiska värderingar och jämställdhet ska fungera väl och ge effekt är det viktigt att det är en del av vardagen hos flera i organisationen. Utöver att utbildningsledare, ansvarig chef och eventuell kvalitetsansvarig går igenom frågorna är det relevant att hämta in synpunkter från bland annat undervisande personal och från studerande. Även ledningsgruppen bör vara involverad.</a:t>
          </a:r>
          <a:endParaRPr lang="sv-SE">
            <a:effectLst/>
          </a:endParaRPr>
        </a:p>
        <a:p>
          <a:endParaRPr lang="sv-SE" sz="600" b="0">
            <a:solidFill>
              <a:schemeClr val="tx1"/>
            </a:solidFill>
            <a:effectLst/>
            <a:latin typeface="+mn-lt"/>
            <a:ea typeface="+mn-ea"/>
            <a:cs typeface="+mn-cs"/>
          </a:endParaRPr>
        </a:p>
        <a:p>
          <a:r>
            <a:rPr lang="sv-SE" sz="1100" b="0">
              <a:solidFill>
                <a:schemeClr val="tx1"/>
              </a:solidFill>
              <a:effectLst/>
              <a:latin typeface="+mn-lt"/>
              <a:ea typeface="+mn-ea"/>
              <a:cs typeface="+mn-cs"/>
            </a:rPr>
            <a:t>Stödmaterial för att jobba med jämställdhet i utbildning. I materialet finns goda exempel från hur olika utbildningsanordnare jobbat med jämställdhets- och jämlikhetsfrågor.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xdr:txBody>
    </xdr:sp>
    <xdr:clientData/>
  </xdr:oneCellAnchor>
  <xdr:twoCellAnchor editAs="oneCell">
    <xdr:from>
      <xdr:col>3</xdr:col>
      <xdr:colOff>2581276</xdr:colOff>
      <xdr:row>1</xdr:row>
      <xdr:rowOff>47625</xdr:rowOff>
    </xdr:from>
    <xdr:to>
      <xdr:col>3</xdr:col>
      <xdr:colOff>4152901</xdr:colOff>
      <xdr:row>3</xdr:row>
      <xdr:rowOff>255270</xdr:rowOff>
    </xdr:to>
    <xdr:pic>
      <xdr:nvPicPr>
        <xdr:cNvPr id="3" name="Bildobjekt 2">
          <a:extLst>
            <a:ext uri="{FF2B5EF4-FFF2-40B4-BE49-F238E27FC236}">
              <a16:creationId xmlns:a16="http://schemas.microsoft.com/office/drawing/2014/main" id="{E5C20CA8-9CCE-49F6-A216-192D1392A1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1" y="238125"/>
          <a:ext cx="1571625" cy="931545"/>
        </a:xfrm>
        <a:prstGeom prst="rect">
          <a:avLst/>
        </a:prstGeom>
      </xdr:spPr>
    </xdr:pic>
    <xdr:clientData/>
  </xdr:twoCellAnchor>
  <xdr:twoCellAnchor>
    <xdr:from>
      <xdr:col>1</xdr:col>
      <xdr:colOff>19050</xdr:colOff>
      <xdr:row>29</xdr:row>
      <xdr:rowOff>9525</xdr:rowOff>
    </xdr:from>
    <xdr:to>
      <xdr:col>3</xdr:col>
      <xdr:colOff>4187625</xdr:colOff>
      <xdr:row>37</xdr:row>
      <xdr:rowOff>353925</xdr:rowOff>
    </xdr:to>
    <xdr:sp macro="" textlink="" fLocksText="0">
      <xdr:nvSpPr>
        <xdr:cNvPr id="18" name="textruta 17">
          <a:extLst>
            <a:ext uri="{FF2B5EF4-FFF2-40B4-BE49-F238E27FC236}">
              <a16:creationId xmlns:a16="http://schemas.microsoft.com/office/drawing/2014/main" id="{99EC1BD8-18FF-43BD-A2CD-B942E5D2F75C}"/>
            </a:ext>
          </a:extLst>
        </xdr:cNvPr>
        <xdr:cNvSpPr txBox="1"/>
      </xdr:nvSpPr>
      <xdr:spPr>
        <a:xfrm>
          <a:off x="209550" y="10610850"/>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6</xdr:col>
      <xdr:colOff>581025</xdr:colOff>
      <xdr:row>4</xdr:row>
      <xdr:rowOff>85725</xdr:rowOff>
    </xdr:from>
    <xdr:to>
      <xdr:col>7</xdr:col>
      <xdr:colOff>1</xdr:colOff>
      <xdr:row>15</xdr:row>
      <xdr:rowOff>480614</xdr:rowOff>
    </xdr:to>
    <xdr:grpSp>
      <xdr:nvGrpSpPr>
        <xdr:cNvPr id="53" name="Grupp 52">
          <a:extLst>
            <a:ext uri="{FF2B5EF4-FFF2-40B4-BE49-F238E27FC236}">
              <a16:creationId xmlns:a16="http://schemas.microsoft.com/office/drawing/2014/main" id="{FC1CA4D2-A643-48BA-A977-2093F8D0E5D2}"/>
            </a:ext>
          </a:extLst>
        </xdr:cNvPr>
        <xdr:cNvGrpSpPr/>
      </xdr:nvGrpSpPr>
      <xdr:grpSpPr>
        <a:xfrm>
          <a:off x="10687050" y="1352550"/>
          <a:ext cx="2838451" cy="4757339"/>
          <a:chOff x="10706100" y="1324236"/>
          <a:chExt cx="2838451" cy="5414040"/>
        </a:xfrm>
        <a:solidFill>
          <a:srgbClr val="FFFFCC"/>
        </a:solidFill>
      </xdr:grpSpPr>
      <xdr:grpSp>
        <xdr:nvGrpSpPr>
          <xdr:cNvPr id="54" name="Grupp 53">
            <a:extLst>
              <a:ext uri="{FF2B5EF4-FFF2-40B4-BE49-F238E27FC236}">
                <a16:creationId xmlns:a16="http://schemas.microsoft.com/office/drawing/2014/main" id="{4666EE8B-725F-6002-BF69-35801CEF75F6}"/>
              </a:ext>
            </a:extLst>
          </xdr:cNvPr>
          <xdr:cNvGrpSpPr/>
        </xdr:nvGrpSpPr>
        <xdr:grpSpPr>
          <a:xfrm>
            <a:off x="10706100" y="1324236"/>
            <a:ext cx="2838451" cy="5414040"/>
            <a:chOff x="11715750" y="1343254"/>
            <a:chExt cx="2838451" cy="5418377"/>
          </a:xfrm>
          <a:grpFill/>
        </xdr:grpSpPr>
        <xdr:sp macro="" textlink="">
          <xdr:nvSpPr>
            <xdr:cNvPr id="56" name="textruta 55">
              <a:extLst>
                <a:ext uri="{FF2B5EF4-FFF2-40B4-BE49-F238E27FC236}">
                  <a16:creationId xmlns:a16="http://schemas.microsoft.com/office/drawing/2014/main" id="{58649FE4-01C7-7CF9-DDD4-4BE6B0AAEC9A}"/>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57" name="textruta 56">
              <a:hlinkClick xmlns:r="http://schemas.openxmlformats.org/officeDocument/2006/relationships" r:id="rId2" tooltip="Genomströmning"/>
              <a:extLst>
                <a:ext uri="{FF2B5EF4-FFF2-40B4-BE49-F238E27FC236}">
                  <a16:creationId xmlns:a16="http://schemas.microsoft.com/office/drawing/2014/main" id="{020D5C27-E865-FD0F-0098-4BC9C3FFE38B}"/>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58" name="textruta 57">
              <a:hlinkClick xmlns:r="http://schemas.openxmlformats.org/officeDocument/2006/relationships" r:id="rId3" tooltip="Inför start"/>
              <a:extLst>
                <a:ext uri="{FF2B5EF4-FFF2-40B4-BE49-F238E27FC236}">
                  <a16:creationId xmlns:a16="http://schemas.microsoft.com/office/drawing/2014/main" id="{28A618A5-CCD6-C173-EB82-AC550643E9CD}"/>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59" name="textruta 58">
              <a:hlinkClick xmlns:r="http://schemas.openxmlformats.org/officeDocument/2006/relationships" r:id="rId4" tooltip="Utbildningsanordnare"/>
              <a:extLst>
                <a:ext uri="{FF2B5EF4-FFF2-40B4-BE49-F238E27FC236}">
                  <a16:creationId xmlns:a16="http://schemas.microsoft.com/office/drawing/2014/main" id="{9102A5C2-9901-0FBC-4DB6-552A7F6D235D}"/>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60" name="textruta 59">
              <a:hlinkClick xmlns:r="http://schemas.openxmlformats.org/officeDocument/2006/relationships" r:id="rId5" tooltip="Ledningsgrupp"/>
              <a:extLst>
                <a:ext uri="{FF2B5EF4-FFF2-40B4-BE49-F238E27FC236}">
                  <a16:creationId xmlns:a16="http://schemas.microsoft.com/office/drawing/2014/main" id="{66A5E5A1-6A25-D3CA-FBF7-E3E9364EE7D3}"/>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61" name="textruta 60">
              <a:hlinkClick xmlns:r="http://schemas.openxmlformats.org/officeDocument/2006/relationships" r:id="rId6" tooltip="Undervisande personal"/>
              <a:extLst>
                <a:ext uri="{FF2B5EF4-FFF2-40B4-BE49-F238E27FC236}">
                  <a16:creationId xmlns:a16="http://schemas.microsoft.com/office/drawing/2014/main" id="{2ADE6718-7FD9-84E0-766F-3215F7642D34}"/>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62" name="textruta 61">
              <a:hlinkClick xmlns:r="http://schemas.openxmlformats.org/officeDocument/2006/relationships" r:id="rId7" tooltip="Pedagogik o studerande"/>
              <a:extLst>
                <a:ext uri="{FF2B5EF4-FFF2-40B4-BE49-F238E27FC236}">
                  <a16:creationId xmlns:a16="http://schemas.microsoft.com/office/drawing/2014/main" id="{FC70447B-BB83-AC7A-99D3-4B263F1A1FDA}"/>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63" name="textruta 62">
              <a:hlinkClick xmlns:r="http://schemas.openxmlformats.org/officeDocument/2006/relationships" r:id="rId8" tooltip="LIA-handledare"/>
              <a:extLst>
                <a:ext uri="{FF2B5EF4-FFF2-40B4-BE49-F238E27FC236}">
                  <a16:creationId xmlns:a16="http://schemas.microsoft.com/office/drawing/2014/main" id="{782BA1F9-9257-73EB-D9D4-077F79842E36}"/>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64" name="textruta 63">
              <a:hlinkClick xmlns:r="http://schemas.openxmlformats.org/officeDocument/2006/relationships" r:id="rId9" tooltip="Systematiskt kvalitetsarbete"/>
              <a:extLst>
                <a:ext uri="{FF2B5EF4-FFF2-40B4-BE49-F238E27FC236}">
                  <a16:creationId xmlns:a16="http://schemas.microsoft.com/office/drawing/2014/main" id="{4D53E7AD-3369-76B7-AAE3-7E634CE7F467}"/>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65" name="textruta 64">
              <a:hlinkClick xmlns:r="http://schemas.openxmlformats.org/officeDocument/2006/relationships" r:id="rId10" tooltip="Sammanfattning"/>
              <a:extLst>
                <a:ext uri="{FF2B5EF4-FFF2-40B4-BE49-F238E27FC236}">
                  <a16:creationId xmlns:a16="http://schemas.microsoft.com/office/drawing/2014/main" id="{692C925B-E414-BC54-A0B4-09FF00AE27D5}"/>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66" name="textruta 65">
              <a:hlinkClick xmlns:r="http://schemas.openxmlformats.org/officeDocument/2006/relationships" r:id="rId11" tooltip="Handlingsplan"/>
              <a:extLst>
                <a:ext uri="{FF2B5EF4-FFF2-40B4-BE49-F238E27FC236}">
                  <a16:creationId xmlns:a16="http://schemas.microsoft.com/office/drawing/2014/main" id="{2DB07C23-88CB-95D7-D06C-74D8557E6547}"/>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67" name="textruta 66">
              <a:hlinkClick xmlns:r="http://schemas.openxmlformats.org/officeDocument/2006/relationships" r:id="rId12" tooltip="Instruktion"/>
              <a:extLst>
                <a:ext uri="{FF2B5EF4-FFF2-40B4-BE49-F238E27FC236}">
                  <a16:creationId xmlns:a16="http://schemas.microsoft.com/office/drawing/2014/main" id="{4B99A21E-148D-0D7F-235A-76B355948236}"/>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68" name="textruta 67">
              <a:hlinkClick xmlns:r="http://schemas.openxmlformats.org/officeDocument/2006/relationships" r:id="rId13" tooltip="Lärande i arbete - LIA"/>
              <a:extLst>
                <a:ext uri="{FF2B5EF4-FFF2-40B4-BE49-F238E27FC236}">
                  <a16:creationId xmlns:a16="http://schemas.microsoft.com/office/drawing/2014/main" id="{DCE08537-E22F-DA2A-4CC6-589C45997283}"/>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55" name="textruta 54">
            <a:hlinkClick xmlns:r="http://schemas.openxmlformats.org/officeDocument/2006/relationships" r:id="rId14" tooltip="Demokrati o jämställdhet"/>
            <a:extLst>
              <a:ext uri="{FF2B5EF4-FFF2-40B4-BE49-F238E27FC236}">
                <a16:creationId xmlns:a16="http://schemas.microsoft.com/office/drawing/2014/main" id="{0ACE454F-61F2-97C4-BEE4-69F536D04956}"/>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0</xdr:row>
      <xdr:rowOff>180974</xdr:rowOff>
    </xdr:from>
    <xdr:ext cx="8748000" cy="1743811"/>
    <xdr:sp macro="" textlink="">
      <xdr:nvSpPr>
        <xdr:cNvPr id="2" name="textruta 1">
          <a:extLst>
            <a:ext uri="{FF2B5EF4-FFF2-40B4-BE49-F238E27FC236}">
              <a16:creationId xmlns:a16="http://schemas.microsoft.com/office/drawing/2014/main" id="{61F4A977-17DE-4A85-B550-69A13D730FAC}"/>
            </a:ext>
          </a:extLst>
        </xdr:cNvPr>
        <xdr:cNvSpPr txBox="1"/>
      </xdr:nvSpPr>
      <xdr:spPr>
        <a:xfrm>
          <a:off x="190500" y="180974"/>
          <a:ext cx="8748000" cy="1743811"/>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spAutoFit/>
        </a:bodyPr>
        <a:lstStyle/>
        <a:p>
          <a:r>
            <a:rPr lang="sv-SE" sz="1100" b="1">
              <a:solidFill>
                <a:schemeClr val="tx1"/>
              </a:solidFill>
              <a:effectLst/>
              <a:latin typeface="+mn-lt"/>
              <a:ea typeface="+mn-ea"/>
              <a:cs typeface="+mn-cs"/>
            </a:rPr>
            <a:t>Sammanfattning</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a:solidFill>
                <a:schemeClr val="tx1"/>
              </a:solidFill>
              <a:effectLst/>
              <a:latin typeface="+mn-lt"/>
              <a:ea typeface="+mn-ea"/>
              <a:cs typeface="+mn-cs"/>
            </a:rPr>
            <a:t>Här kan du se en sammanfattning av hur</a:t>
          </a:r>
          <a:r>
            <a:rPr lang="sv-SE" sz="1100" baseline="0">
              <a:solidFill>
                <a:schemeClr val="tx1"/>
              </a:solidFill>
              <a:effectLst/>
              <a:latin typeface="+mn-lt"/>
              <a:ea typeface="+mn-ea"/>
              <a:cs typeface="+mn-cs"/>
            </a:rPr>
            <a:t> många "Ja" och "Nej" som är nedtecknade på respektive område.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Du kan använda sammanfattningen för att få en snabb överblick över vilka områden som ni har självvärderat, och också som ett verktyg för att se hur det går med åtgärderna. Du kan till exempel spara en kopia av denna fil och sedan jämföra ett år senare - har de utvecklingsområden ni identifierat och de åtgärder ni satt in lett till att antalet "Ja" ökat, och antalet "Nej" minskat?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aseline="0">
              <a:solidFill>
                <a:schemeClr val="tx1"/>
              </a:solidFill>
              <a:effectLst/>
              <a:latin typeface="+mn-lt"/>
              <a:ea typeface="+mn-ea"/>
              <a:cs typeface="+mn-cs"/>
            </a:rPr>
            <a:t>TIps: spara filen och när ni tittar på den igen, utgå från en kopia. På så sätt kan ni se alla förbättringar och hur långt ni kommit.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xdr:txBody>
    </xdr:sp>
    <xdr:clientData/>
  </xdr:oneCellAnchor>
  <xdr:twoCellAnchor>
    <xdr:from>
      <xdr:col>5</xdr:col>
      <xdr:colOff>954076</xdr:colOff>
      <xdr:row>1</xdr:row>
      <xdr:rowOff>47626</xdr:rowOff>
    </xdr:from>
    <xdr:to>
      <xdr:col>5</xdr:col>
      <xdr:colOff>2525701</xdr:colOff>
      <xdr:row>3</xdr:row>
      <xdr:rowOff>255271</xdr:rowOff>
    </xdr:to>
    <xdr:pic>
      <xdr:nvPicPr>
        <xdr:cNvPr id="3" name="Bildobjekt 2">
          <a:extLst>
            <a:ext uri="{FF2B5EF4-FFF2-40B4-BE49-F238E27FC236}">
              <a16:creationId xmlns:a16="http://schemas.microsoft.com/office/drawing/2014/main" id="{CBDC3611-D52A-4AFD-8050-9A4FFEAEAD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6776" y="238126"/>
          <a:ext cx="1571625" cy="931545"/>
        </a:xfrm>
        <a:prstGeom prst="rect">
          <a:avLst/>
        </a:prstGeom>
      </xdr:spPr>
    </xdr:pic>
    <xdr:clientData/>
  </xdr:twoCellAnchor>
  <xdr:twoCellAnchor>
    <xdr:from>
      <xdr:col>1</xdr:col>
      <xdr:colOff>19050</xdr:colOff>
      <xdr:row>19</xdr:row>
      <xdr:rowOff>9525</xdr:rowOff>
    </xdr:from>
    <xdr:to>
      <xdr:col>5</xdr:col>
      <xdr:colOff>2558850</xdr:colOff>
      <xdr:row>27</xdr:row>
      <xdr:rowOff>353925</xdr:rowOff>
    </xdr:to>
    <xdr:sp macro="" textlink="" fLocksText="0">
      <xdr:nvSpPr>
        <xdr:cNvPr id="18" name="textruta 17">
          <a:extLst>
            <a:ext uri="{FF2B5EF4-FFF2-40B4-BE49-F238E27FC236}">
              <a16:creationId xmlns:a16="http://schemas.microsoft.com/office/drawing/2014/main" id="{8BB2183C-93A1-41C2-992D-75B7E0B81511}"/>
            </a:ext>
          </a:extLst>
        </xdr:cNvPr>
        <xdr:cNvSpPr txBox="1"/>
      </xdr:nvSpPr>
      <xdr:spPr>
        <a:xfrm>
          <a:off x="209550" y="6610350"/>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8</xdr:col>
      <xdr:colOff>581025</xdr:colOff>
      <xdr:row>4</xdr:row>
      <xdr:rowOff>85725</xdr:rowOff>
    </xdr:from>
    <xdr:to>
      <xdr:col>9</xdr:col>
      <xdr:colOff>1</xdr:colOff>
      <xdr:row>17</xdr:row>
      <xdr:rowOff>90089</xdr:rowOff>
    </xdr:to>
    <xdr:grpSp>
      <xdr:nvGrpSpPr>
        <xdr:cNvPr id="37" name="Grupp 36">
          <a:extLst>
            <a:ext uri="{FF2B5EF4-FFF2-40B4-BE49-F238E27FC236}">
              <a16:creationId xmlns:a16="http://schemas.microsoft.com/office/drawing/2014/main" id="{5CE9E264-92FD-4DEB-B0B2-4816ADCC537D}"/>
            </a:ext>
          </a:extLst>
        </xdr:cNvPr>
        <xdr:cNvGrpSpPr/>
      </xdr:nvGrpSpPr>
      <xdr:grpSpPr>
        <a:xfrm>
          <a:off x="10687050" y="1352550"/>
          <a:ext cx="2838451" cy="4757339"/>
          <a:chOff x="10706100" y="1324236"/>
          <a:chExt cx="2838451" cy="5414040"/>
        </a:xfrm>
        <a:solidFill>
          <a:srgbClr val="FFFFCC"/>
        </a:solidFill>
      </xdr:grpSpPr>
      <xdr:grpSp>
        <xdr:nvGrpSpPr>
          <xdr:cNvPr id="38" name="Grupp 37">
            <a:extLst>
              <a:ext uri="{FF2B5EF4-FFF2-40B4-BE49-F238E27FC236}">
                <a16:creationId xmlns:a16="http://schemas.microsoft.com/office/drawing/2014/main" id="{F040BB23-150E-5BDF-8859-2F0A393CB4E3}"/>
              </a:ext>
            </a:extLst>
          </xdr:cNvPr>
          <xdr:cNvGrpSpPr/>
        </xdr:nvGrpSpPr>
        <xdr:grpSpPr>
          <a:xfrm>
            <a:off x="10706100" y="1324236"/>
            <a:ext cx="2838451" cy="5414040"/>
            <a:chOff x="11715750" y="1343254"/>
            <a:chExt cx="2838451" cy="5418377"/>
          </a:xfrm>
          <a:grpFill/>
        </xdr:grpSpPr>
        <xdr:sp macro="" textlink="">
          <xdr:nvSpPr>
            <xdr:cNvPr id="40" name="textruta 39">
              <a:extLst>
                <a:ext uri="{FF2B5EF4-FFF2-40B4-BE49-F238E27FC236}">
                  <a16:creationId xmlns:a16="http://schemas.microsoft.com/office/drawing/2014/main" id="{A9900202-CBA0-E570-3F01-9306612EB33D}"/>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1" name="textruta 40">
              <a:hlinkClick xmlns:r="http://schemas.openxmlformats.org/officeDocument/2006/relationships" r:id="rId2" tooltip="Genomströmning"/>
              <a:extLst>
                <a:ext uri="{FF2B5EF4-FFF2-40B4-BE49-F238E27FC236}">
                  <a16:creationId xmlns:a16="http://schemas.microsoft.com/office/drawing/2014/main" id="{B1E5E6D5-0DD0-CE43-9CF9-B3E850AB0064}"/>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2" name="textruta 41">
              <a:hlinkClick xmlns:r="http://schemas.openxmlformats.org/officeDocument/2006/relationships" r:id="rId3" tooltip="Inför start"/>
              <a:extLst>
                <a:ext uri="{FF2B5EF4-FFF2-40B4-BE49-F238E27FC236}">
                  <a16:creationId xmlns:a16="http://schemas.microsoft.com/office/drawing/2014/main" id="{F88102E5-A647-B462-962B-EA8585BE05C2}"/>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3" name="textruta 42">
              <a:hlinkClick xmlns:r="http://schemas.openxmlformats.org/officeDocument/2006/relationships" r:id="rId4" tooltip="Utbildningsanordnare"/>
              <a:extLst>
                <a:ext uri="{FF2B5EF4-FFF2-40B4-BE49-F238E27FC236}">
                  <a16:creationId xmlns:a16="http://schemas.microsoft.com/office/drawing/2014/main" id="{9692623E-00C7-754F-5E11-C89324E8930E}"/>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4" name="textruta 43">
              <a:hlinkClick xmlns:r="http://schemas.openxmlformats.org/officeDocument/2006/relationships" r:id="rId5" tooltip="Ledningsgrupp"/>
              <a:extLst>
                <a:ext uri="{FF2B5EF4-FFF2-40B4-BE49-F238E27FC236}">
                  <a16:creationId xmlns:a16="http://schemas.microsoft.com/office/drawing/2014/main" id="{CCB1F30F-7E61-D20D-461B-40B586295DF3}"/>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5" name="textruta 44">
              <a:hlinkClick xmlns:r="http://schemas.openxmlformats.org/officeDocument/2006/relationships" r:id="rId6" tooltip="Undervisande personal"/>
              <a:extLst>
                <a:ext uri="{FF2B5EF4-FFF2-40B4-BE49-F238E27FC236}">
                  <a16:creationId xmlns:a16="http://schemas.microsoft.com/office/drawing/2014/main" id="{8D37D3D3-1B6E-7486-0C8D-2963C281B048}"/>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6" name="textruta 45">
              <a:hlinkClick xmlns:r="http://schemas.openxmlformats.org/officeDocument/2006/relationships" r:id="rId7" tooltip="Pedagogik o studerande"/>
              <a:extLst>
                <a:ext uri="{FF2B5EF4-FFF2-40B4-BE49-F238E27FC236}">
                  <a16:creationId xmlns:a16="http://schemas.microsoft.com/office/drawing/2014/main" id="{0D6556F0-F600-FD84-F5F0-C4FEFA4E8AF0}"/>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7" name="textruta 46">
              <a:hlinkClick xmlns:r="http://schemas.openxmlformats.org/officeDocument/2006/relationships" r:id="rId8" tooltip="LIA-handledare"/>
              <a:extLst>
                <a:ext uri="{FF2B5EF4-FFF2-40B4-BE49-F238E27FC236}">
                  <a16:creationId xmlns:a16="http://schemas.microsoft.com/office/drawing/2014/main" id="{4120245F-579C-8B68-4C37-2D594B1BF645}"/>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9" tooltip="Systematiskt kvalitetsarbete"/>
              <a:extLst>
                <a:ext uri="{FF2B5EF4-FFF2-40B4-BE49-F238E27FC236}">
                  <a16:creationId xmlns:a16="http://schemas.microsoft.com/office/drawing/2014/main" id="{5702951E-0392-CBBA-D5CB-ACAB5D3556A4}"/>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49" name="textruta 48">
              <a:hlinkClick xmlns:r="http://schemas.openxmlformats.org/officeDocument/2006/relationships" r:id="rId10" tooltip="Sammanfattning"/>
              <a:extLst>
                <a:ext uri="{FF2B5EF4-FFF2-40B4-BE49-F238E27FC236}">
                  <a16:creationId xmlns:a16="http://schemas.microsoft.com/office/drawing/2014/main" id="{26F4E9CC-BC65-E401-726A-F0FC9ADAF916}"/>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0" name="textruta 49">
              <a:hlinkClick xmlns:r="http://schemas.openxmlformats.org/officeDocument/2006/relationships" r:id="rId11" tooltip="Handlingsplan"/>
              <a:extLst>
                <a:ext uri="{FF2B5EF4-FFF2-40B4-BE49-F238E27FC236}">
                  <a16:creationId xmlns:a16="http://schemas.microsoft.com/office/drawing/2014/main" id="{8AB64914-4E87-C943-ECA3-168640BD7092}"/>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1" name="textruta 50">
              <a:hlinkClick xmlns:r="http://schemas.openxmlformats.org/officeDocument/2006/relationships" r:id="rId12" tooltip="Instruktion"/>
              <a:extLst>
                <a:ext uri="{FF2B5EF4-FFF2-40B4-BE49-F238E27FC236}">
                  <a16:creationId xmlns:a16="http://schemas.microsoft.com/office/drawing/2014/main" id="{1DCF2292-2C31-C510-FC83-914C453F1F20}"/>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2" name="textruta 51">
              <a:hlinkClick xmlns:r="http://schemas.openxmlformats.org/officeDocument/2006/relationships" r:id="rId13" tooltip="Lärande i arbete - LIA"/>
              <a:extLst>
                <a:ext uri="{FF2B5EF4-FFF2-40B4-BE49-F238E27FC236}">
                  <a16:creationId xmlns:a16="http://schemas.microsoft.com/office/drawing/2014/main" id="{542DAD44-9054-C657-146E-3E9AC18D0363}"/>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39" name="textruta 38">
            <a:hlinkClick xmlns:r="http://schemas.openxmlformats.org/officeDocument/2006/relationships" r:id="rId14" tooltip="Demokrati o jämställdhet"/>
            <a:extLst>
              <a:ext uri="{FF2B5EF4-FFF2-40B4-BE49-F238E27FC236}">
                <a16:creationId xmlns:a16="http://schemas.microsoft.com/office/drawing/2014/main" id="{9C4A4E04-58C4-7219-230D-BC1E30E58829}"/>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190498</xdr:colOff>
      <xdr:row>1</xdr:row>
      <xdr:rowOff>9523</xdr:rowOff>
    </xdr:from>
    <xdr:ext cx="10224000" cy="5176310"/>
    <xdr:sp macro="" textlink="">
      <xdr:nvSpPr>
        <xdr:cNvPr id="9" name="textruta 8">
          <a:extLst>
            <a:ext uri="{FF2B5EF4-FFF2-40B4-BE49-F238E27FC236}">
              <a16:creationId xmlns:a16="http://schemas.microsoft.com/office/drawing/2014/main" id="{7643F727-D21C-4A04-9863-2678D0FE9AEB}"/>
            </a:ext>
          </a:extLst>
        </xdr:cNvPr>
        <xdr:cNvSpPr txBox="1"/>
      </xdr:nvSpPr>
      <xdr:spPr>
        <a:xfrm>
          <a:off x="190498" y="189440"/>
          <a:ext cx="10224000" cy="5176310"/>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noAutofit/>
        </a:bodyPr>
        <a:lstStyle/>
        <a:p>
          <a:r>
            <a:rPr lang="sv-SE" sz="1100" b="1">
              <a:solidFill>
                <a:schemeClr val="tx1"/>
              </a:solidFill>
              <a:effectLst/>
              <a:latin typeface="+mn-lt"/>
              <a:ea typeface="+mn-ea"/>
              <a:cs typeface="+mn-cs"/>
            </a:rPr>
            <a:t>Handlingsplan</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a:solidFill>
                <a:schemeClr val="tx1"/>
              </a:solidFill>
              <a:effectLst/>
              <a:latin typeface="+mn-lt"/>
              <a:ea typeface="+mn-ea"/>
              <a:cs typeface="+mn-cs"/>
            </a:rPr>
            <a:t>Här är ett förslag</a:t>
          </a:r>
          <a:r>
            <a:rPr lang="sv-SE" sz="1100" baseline="0">
              <a:solidFill>
                <a:schemeClr val="tx1"/>
              </a:solidFill>
              <a:effectLst/>
              <a:latin typeface="+mn-lt"/>
              <a:ea typeface="+mn-ea"/>
              <a:cs typeface="+mn-cs"/>
            </a:rPr>
            <a:t> på hur du kan använda självvärderingen som en utgångspunkt för att skriva en handlingsplan.</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Tabellen nedan hämtar automatiskt de svar ni fyllt i under de olika områdena. Du kan använda det första filtret bredvid tabellen för att filtrera bort frågor som har svaret "ja" eller "nej", och det andra filtret för om det finns en åtgärd angiven eller inte.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Utse ansvariga och deltagare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Beroende på hur omfattande en åtgärd är kan det vara en person eller flera som bör vara med och genomföra den. Men det är alltid bra att ha någon som är utsedd att vara ansvarig för att se till att åtgärderna genomförs.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I tabellen kan du fylla i vem som är ansvarig för en åtgärd och vilka som ska delta i att genomföra åtgärden.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r>
            <a:rPr lang="sv-SE" sz="1100" b="1" baseline="0">
              <a:solidFill>
                <a:schemeClr val="tx1"/>
              </a:solidFill>
              <a:effectLst/>
              <a:latin typeface="+mn-lt"/>
              <a:ea typeface="+mn-ea"/>
              <a:cs typeface="+mn-cs"/>
            </a:rPr>
            <a:t>Prioritet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Det är lätt att vilja åtgärda allt samtidigt, men det är oftast inte så effektivt. I en handlingsplan kan det alltså vara bra att prioritera vissa saker som är mer angelägna än andra. I denna handlingsplan kan du ange om åtgärden har hög, medel eller låg prioritet. Hur du formulerar prioriteringarna är mindre viktigt än att de som är inblandade i kvalitetsarbetet känner sig säkra och trygga i att det finns en ordning i åtgärderna, och att det är tillåtet att sätta de lägre prioriterade åtgärderna åt sidan en stund för att åtgärda de högre prioriterade åtgärderna.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Uppföljning av åtgärd</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0" baseline="0">
              <a:solidFill>
                <a:schemeClr val="tx1"/>
              </a:solidFill>
              <a:effectLst/>
              <a:latin typeface="+mn-lt"/>
              <a:ea typeface="+mn-ea"/>
              <a:cs typeface="+mn-cs"/>
            </a:rPr>
            <a:t>I handlingsplanen kan du också fylla i hur åtgärden ska följas upp, och när. Olika åtgärder kan kräva olika uppföljningar, allt från en enkät till de som är berörda till en kort muntlig uppföljning. Vissa åtgärder kanske kan genomföras samma dag som du identifierat bristen, medan andra behöver vänta av praktiska skäl. Till exempel går det inte att följa upp en förbättrad examensprocess innan några studerande tagit examen. Genom att sätta en rimlig tidplan för uppföljningarna vet de ansvarig om hur de kan lägga upp sitt arbete med åtgärderna.</a:t>
          </a:r>
        </a:p>
        <a:p>
          <a:endParaRPr lang="sv-SE" sz="500" b="0" baseline="0">
            <a:solidFill>
              <a:schemeClr val="tx1"/>
            </a:solidFill>
            <a:effectLst/>
            <a:latin typeface="+mn-lt"/>
            <a:ea typeface="+mn-ea"/>
            <a:cs typeface="+mn-cs"/>
          </a:endParaRPr>
        </a:p>
        <a:p>
          <a:r>
            <a:rPr lang="sv-SE" sz="1100" b="1">
              <a:solidFill>
                <a:schemeClr val="tx1"/>
              </a:solidFill>
              <a:effectLst/>
              <a:latin typeface="+mn-lt"/>
              <a:ea typeface="+mn-ea"/>
              <a:cs typeface="+mn-cs"/>
            </a:rPr>
            <a:t>Var finns dokumentationen?</a:t>
          </a:r>
        </a:p>
        <a:p>
          <a:endParaRPr lang="sv-SE" sz="600">
            <a:solidFill>
              <a:schemeClr val="tx1"/>
            </a:solidFill>
            <a:effectLst/>
            <a:latin typeface="+mn-lt"/>
            <a:ea typeface="+mn-ea"/>
            <a:cs typeface="+mn-cs"/>
          </a:endParaRPr>
        </a:p>
        <a:p>
          <a:r>
            <a:rPr lang="sv-SE" sz="1100">
              <a:solidFill>
                <a:schemeClr val="tx1"/>
              </a:solidFill>
              <a:effectLst/>
              <a:latin typeface="+mn-lt"/>
              <a:ea typeface="+mn-ea"/>
              <a:cs typeface="+mn-cs"/>
            </a:rPr>
            <a:t>För att säkerställa att alla berörda kan hitta viktiga dokument som används i det systematiska kvalitetsarbetet, kan du välja att länka till aktuellt dokument för respektive frågeställning under kolumnen ”Var finns dokumentation”. Om du inte vill använda länkar kan du i stället skriva var dokumentationen finns. </a:t>
          </a:r>
        </a:p>
        <a:p>
          <a:endParaRPr lang="sv-SE" sz="600" b="0" baseline="0">
            <a:solidFill>
              <a:schemeClr val="tx1"/>
            </a:solidFill>
            <a:effectLst/>
            <a:latin typeface="+mn-lt"/>
            <a:ea typeface="+mn-ea"/>
            <a:cs typeface="+mn-cs"/>
          </a:endParaRPr>
        </a:p>
        <a:p>
          <a:r>
            <a:rPr lang="sv-SE" sz="1100" b="0" baseline="0">
              <a:solidFill>
                <a:schemeClr val="tx1"/>
              </a:solidFill>
              <a:effectLst/>
              <a:latin typeface="+mn-lt"/>
              <a:ea typeface="+mn-ea"/>
              <a:cs typeface="+mn-cs"/>
            </a:rPr>
            <a:t>För att se mer på skärmen kan visningsläget i % minskas (längst ner till höger).</a:t>
          </a:r>
        </a:p>
      </xdr:txBody>
    </xdr:sp>
    <xdr:clientData/>
  </xdr:oneCellAnchor>
  <xdr:twoCellAnchor editAs="oneCell">
    <xdr:from>
      <xdr:col>5</xdr:col>
      <xdr:colOff>9526</xdr:colOff>
      <xdr:row>1</xdr:row>
      <xdr:rowOff>57151</xdr:rowOff>
    </xdr:from>
    <xdr:to>
      <xdr:col>5</xdr:col>
      <xdr:colOff>1581151</xdr:colOff>
      <xdr:row>3</xdr:row>
      <xdr:rowOff>264796</xdr:rowOff>
    </xdr:to>
    <xdr:pic>
      <xdr:nvPicPr>
        <xdr:cNvPr id="10" name="Bildobjekt 9">
          <a:extLst>
            <a:ext uri="{FF2B5EF4-FFF2-40B4-BE49-F238E27FC236}">
              <a16:creationId xmlns:a16="http://schemas.microsoft.com/office/drawing/2014/main" id="{60534357-2CD6-4FB5-8873-2C8D33FA0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91576" y="247651"/>
          <a:ext cx="1571625" cy="931545"/>
        </a:xfrm>
        <a:prstGeom prst="rect">
          <a:avLst/>
        </a:prstGeom>
      </xdr:spPr>
    </xdr:pic>
    <xdr:clientData/>
  </xdr:twoCellAnchor>
  <xdr:twoCellAnchor editAs="absolute">
    <xdr:from>
      <xdr:col>6</xdr:col>
      <xdr:colOff>1271</xdr:colOff>
      <xdr:row>6</xdr:row>
      <xdr:rowOff>152189</xdr:rowOff>
    </xdr:from>
    <xdr:to>
      <xdr:col>7</xdr:col>
      <xdr:colOff>1358423</xdr:colOff>
      <xdr:row>9</xdr:row>
      <xdr:rowOff>57150</xdr:rowOff>
    </xdr:to>
    <mc:AlternateContent xmlns:mc="http://schemas.openxmlformats.org/markup-compatibility/2006" xmlns:sle15="http://schemas.microsoft.com/office/drawing/2012/slicer">
      <mc:Choice Requires="sle15">
        <xdr:graphicFrame macro="">
          <xdr:nvGraphicFramePr>
            <xdr:cNvPr id="7" name="Visa Planerade åtgärder">
              <a:extLst>
                <a:ext uri="{FF2B5EF4-FFF2-40B4-BE49-F238E27FC236}">
                  <a16:creationId xmlns:a16="http://schemas.microsoft.com/office/drawing/2014/main" id="{F4C06F05-C62E-4F6E-9A5A-BBDAB6AAED2B}"/>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Visa Planerade åtgärder"/>
            </a:graphicData>
          </a:graphic>
        </xdr:graphicFrame>
      </mc:Choice>
      <mc:Fallback xmlns="">
        <xdr:sp macro="" textlink="">
          <xdr:nvSpPr>
            <xdr:cNvPr id="0" name=""/>
            <xdr:cNvSpPr>
              <a:spLocks noTextEdit="1"/>
            </xdr:cNvSpPr>
          </xdr:nvSpPr>
          <xdr:spPr>
            <a:xfrm>
              <a:off x="10716896" y="2142914"/>
              <a:ext cx="2322352" cy="990811"/>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6</xdr:col>
      <xdr:colOff>1271</xdr:colOff>
      <xdr:row>2</xdr:row>
      <xdr:rowOff>211669</xdr:rowOff>
    </xdr:from>
    <xdr:to>
      <xdr:col>7</xdr:col>
      <xdr:colOff>1355726</xdr:colOff>
      <xdr:row>6</xdr:row>
      <xdr:rowOff>82763</xdr:rowOff>
    </xdr:to>
    <mc:AlternateContent xmlns:mc="http://schemas.openxmlformats.org/markup-compatibility/2006" xmlns:sle15="http://schemas.microsoft.com/office/drawing/2012/slicer">
      <mc:Choice Requires="sle15">
        <xdr:graphicFrame macro="">
          <xdr:nvGraphicFramePr>
            <xdr:cNvPr id="11" name="Svar">
              <a:extLst>
                <a:ext uri="{FF2B5EF4-FFF2-40B4-BE49-F238E27FC236}">
                  <a16:creationId xmlns:a16="http://schemas.microsoft.com/office/drawing/2014/main" id="{4E126F5E-9954-47F6-9ADB-A4EBACC0FCFF}"/>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var"/>
            </a:graphicData>
          </a:graphic>
        </xdr:graphicFrame>
      </mc:Choice>
      <mc:Fallback xmlns="">
        <xdr:sp macro="" textlink="">
          <xdr:nvSpPr>
            <xdr:cNvPr id="0" name=""/>
            <xdr:cNvSpPr>
              <a:spLocks noTextEdit="1"/>
            </xdr:cNvSpPr>
          </xdr:nvSpPr>
          <xdr:spPr>
            <a:xfrm>
              <a:off x="10716896" y="754594"/>
              <a:ext cx="2319655" cy="1318894"/>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6</xdr:col>
      <xdr:colOff>300</xdr:colOff>
      <xdr:row>9</xdr:row>
      <xdr:rowOff>123826</xdr:rowOff>
    </xdr:from>
    <xdr:to>
      <xdr:col>7</xdr:col>
      <xdr:colOff>1353500</xdr:colOff>
      <xdr:row>13</xdr:row>
      <xdr:rowOff>200026</xdr:rowOff>
    </xdr:to>
    <mc:AlternateContent xmlns:mc="http://schemas.openxmlformats.org/markup-compatibility/2006" xmlns:sle15="http://schemas.microsoft.com/office/drawing/2012/slicer">
      <mc:Choice Requires="sle15">
        <xdr:graphicFrame macro="">
          <xdr:nvGraphicFramePr>
            <xdr:cNvPr id="2" name="Prioritet">
              <a:extLst>
                <a:ext uri="{FF2B5EF4-FFF2-40B4-BE49-F238E27FC236}">
                  <a16:creationId xmlns:a16="http://schemas.microsoft.com/office/drawing/2014/main" id="{EBE8B662-A03E-4BD6-AB06-239F1C8E916F}"/>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Prioritet"/>
            </a:graphicData>
          </a:graphic>
        </xdr:graphicFrame>
      </mc:Choice>
      <mc:Fallback xmlns="">
        <xdr:sp macro="" textlink="">
          <xdr:nvSpPr>
            <xdr:cNvPr id="0" name=""/>
            <xdr:cNvSpPr>
              <a:spLocks noTextEdit="1"/>
            </xdr:cNvSpPr>
          </xdr:nvSpPr>
          <xdr:spPr>
            <a:xfrm>
              <a:off x="10715925" y="3200401"/>
              <a:ext cx="2318400" cy="1524000"/>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xdr:twoCellAnchor>
  <xdr:twoCellAnchor editAs="absolute">
    <xdr:from>
      <xdr:col>8</xdr:col>
      <xdr:colOff>201094</xdr:colOff>
      <xdr:row>2</xdr:row>
      <xdr:rowOff>95250</xdr:rowOff>
    </xdr:from>
    <xdr:to>
      <xdr:col>9</xdr:col>
      <xdr:colOff>1240378</xdr:colOff>
      <xdr:row>15</xdr:row>
      <xdr:rowOff>184280</xdr:rowOff>
    </xdr:to>
    <xdr:grpSp>
      <xdr:nvGrpSpPr>
        <xdr:cNvPr id="39" name="Grupp 38">
          <a:extLst>
            <a:ext uri="{FF2B5EF4-FFF2-40B4-BE49-F238E27FC236}">
              <a16:creationId xmlns:a16="http://schemas.microsoft.com/office/drawing/2014/main" id="{56237DFE-2043-43D5-A645-517442D91DCC}"/>
            </a:ext>
          </a:extLst>
        </xdr:cNvPr>
        <xdr:cNvGrpSpPr/>
      </xdr:nvGrpSpPr>
      <xdr:grpSpPr>
        <a:xfrm>
          <a:off x="13504344" y="635000"/>
          <a:ext cx="2838451" cy="4766863"/>
          <a:chOff x="10706100" y="1324236"/>
          <a:chExt cx="2838451" cy="5424879"/>
        </a:xfrm>
        <a:solidFill>
          <a:srgbClr val="FFFFCC"/>
        </a:solidFill>
      </xdr:grpSpPr>
      <xdr:grpSp>
        <xdr:nvGrpSpPr>
          <xdr:cNvPr id="40" name="Grupp 39">
            <a:extLst>
              <a:ext uri="{FF2B5EF4-FFF2-40B4-BE49-F238E27FC236}">
                <a16:creationId xmlns:a16="http://schemas.microsoft.com/office/drawing/2014/main" id="{9CD63100-D3F2-37F3-0CD7-A05547111C0A}"/>
              </a:ext>
            </a:extLst>
          </xdr:cNvPr>
          <xdr:cNvGrpSpPr/>
        </xdr:nvGrpSpPr>
        <xdr:grpSpPr>
          <a:xfrm>
            <a:off x="10706100" y="1324236"/>
            <a:ext cx="2838451" cy="5424879"/>
            <a:chOff x="11715750" y="1343254"/>
            <a:chExt cx="2838451" cy="5429225"/>
          </a:xfrm>
          <a:grpFill/>
        </xdr:grpSpPr>
        <xdr:sp macro="" textlink="">
          <xdr:nvSpPr>
            <xdr:cNvPr id="42" name="textruta 41">
              <a:extLst>
                <a:ext uri="{FF2B5EF4-FFF2-40B4-BE49-F238E27FC236}">
                  <a16:creationId xmlns:a16="http://schemas.microsoft.com/office/drawing/2014/main" id="{075DA0F5-B79D-3582-578A-CCD2DE580558}"/>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3" name="textruta 42">
              <a:hlinkClick xmlns:r="http://schemas.openxmlformats.org/officeDocument/2006/relationships" r:id="rId2" tooltip="Genomströmning"/>
              <a:extLst>
                <a:ext uri="{FF2B5EF4-FFF2-40B4-BE49-F238E27FC236}">
                  <a16:creationId xmlns:a16="http://schemas.microsoft.com/office/drawing/2014/main" id="{781FFB19-36CB-24C1-99F7-B5B916347E78}"/>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4" name="textruta 43">
              <a:hlinkClick xmlns:r="http://schemas.openxmlformats.org/officeDocument/2006/relationships" r:id="rId3" tooltip="Inför start"/>
              <a:extLst>
                <a:ext uri="{FF2B5EF4-FFF2-40B4-BE49-F238E27FC236}">
                  <a16:creationId xmlns:a16="http://schemas.microsoft.com/office/drawing/2014/main" id="{F3A15188-0051-8290-07D3-9F77BB85850F}"/>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5" name="textruta 44">
              <a:hlinkClick xmlns:r="http://schemas.openxmlformats.org/officeDocument/2006/relationships" r:id="rId4" tooltip="Utbildningsanordnare"/>
              <a:extLst>
                <a:ext uri="{FF2B5EF4-FFF2-40B4-BE49-F238E27FC236}">
                  <a16:creationId xmlns:a16="http://schemas.microsoft.com/office/drawing/2014/main" id="{9AF8B502-2FCC-3325-F171-C901D03D1B38}"/>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6" name="textruta 45">
              <a:hlinkClick xmlns:r="http://schemas.openxmlformats.org/officeDocument/2006/relationships" r:id="rId5" tooltip="Ledningsgrupp"/>
              <a:extLst>
                <a:ext uri="{FF2B5EF4-FFF2-40B4-BE49-F238E27FC236}">
                  <a16:creationId xmlns:a16="http://schemas.microsoft.com/office/drawing/2014/main" id="{0C6D355A-CBB2-A884-29B9-DA85472740A8}"/>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7" name="textruta 46">
              <a:hlinkClick xmlns:r="http://schemas.openxmlformats.org/officeDocument/2006/relationships" r:id="rId6" tooltip="Undervisande personal"/>
              <a:extLst>
                <a:ext uri="{FF2B5EF4-FFF2-40B4-BE49-F238E27FC236}">
                  <a16:creationId xmlns:a16="http://schemas.microsoft.com/office/drawing/2014/main" id="{FEA7B466-093F-FA2E-04BB-96055E9122AC}"/>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7" tooltip="Pedagogik o studerande"/>
              <a:extLst>
                <a:ext uri="{FF2B5EF4-FFF2-40B4-BE49-F238E27FC236}">
                  <a16:creationId xmlns:a16="http://schemas.microsoft.com/office/drawing/2014/main" id="{D5D5B014-4302-8848-C20D-DB9A284B91D0}"/>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9" name="textruta 48">
              <a:hlinkClick xmlns:r="http://schemas.openxmlformats.org/officeDocument/2006/relationships" r:id="rId8" tooltip="LIA-handledare"/>
              <a:extLst>
                <a:ext uri="{FF2B5EF4-FFF2-40B4-BE49-F238E27FC236}">
                  <a16:creationId xmlns:a16="http://schemas.microsoft.com/office/drawing/2014/main" id="{0725A1E7-EBB3-AEFE-A437-8367CCB3DC80}"/>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50" name="textruta 49">
              <a:hlinkClick xmlns:r="http://schemas.openxmlformats.org/officeDocument/2006/relationships" r:id="rId9" tooltip="Systematiskt kvalitetsarbete"/>
              <a:extLst>
                <a:ext uri="{FF2B5EF4-FFF2-40B4-BE49-F238E27FC236}">
                  <a16:creationId xmlns:a16="http://schemas.microsoft.com/office/drawing/2014/main" id="{2C060B51-91CB-53AB-0722-8553C36E9D8B}"/>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51" name="textruta 50">
              <a:hlinkClick xmlns:r="http://schemas.openxmlformats.org/officeDocument/2006/relationships" r:id="rId10" tooltip="Sammanfattning"/>
              <a:extLst>
                <a:ext uri="{FF2B5EF4-FFF2-40B4-BE49-F238E27FC236}">
                  <a16:creationId xmlns:a16="http://schemas.microsoft.com/office/drawing/2014/main" id="{FA6E1AF2-1BC2-5F71-B900-140DFFABE7EA}"/>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2" name="textruta 51">
              <a:hlinkClick xmlns:r="http://schemas.openxmlformats.org/officeDocument/2006/relationships" r:id="rId11" tooltip="Handlingsplan"/>
              <a:extLst>
                <a:ext uri="{FF2B5EF4-FFF2-40B4-BE49-F238E27FC236}">
                  <a16:creationId xmlns:a16="http://schemas.microsoft.com/office/drawing/2014/main" id="{85B5933B-4D03-E801-2C17-4887BF8FB284}"/>
                </a:ext>
              </a:extLst>
            </xdr:cNvPr>
            <xdr:cNvSpPr txBox="1"/>
          </xdr:nvSpPr>
          <xdr:spPr>
            <a:xfrm>
              <a:off x="11715750" y="6383086"/>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3" name="textruta 52">
              <a:hlinkClick xmlns:r="http://schemas.openxmlformats.org/officeDocument/2006/relationships" r:id="rId12" tooltip="Instruktion"/>
              <a:extLst>
                <a:ext uri="{FF2B5EF4-FFF2-40B4-BE49-F238E27FC236}">
                  <a16:creationId xmlns:a16="http://schemas.microsoft.com/office/drawing/2014/main" id="{0E10E318-4332-51DB-22D0-852A650B475E}"/>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4" name="textruta 53">
              <a:hlinkClick xmlns:r="http://schemas.openxmlformats.org/officeDocument/2006/relationships" r:id="rId13" tooltip="Lärande i arbete - LIA"/>
              <a:extLst>
                <a:ext uri="{FF2B5EF4-FFF2-40B4-BE49-F238E27FC236}">
                  <a16:creationId xmlns:a16="http://schemas.microsoft.com/office/drawing/2014/main" id="{33E0FDDD-D837-70AC-B8CD-773B12E89B64}"/>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41" name="textruta 40">
            <a:hlinkClick xmlns:r="http://schemas.openxmlformats.org/officeDocument/2006/relationships" r:id="rId14" tooltip="Demokrati o jämställdhet"/>
            <a:extLst>
              <a:ext uri="{FF2B5EF4-FFF2-40B4-BE49-F238E27FC236}">
                <a16:creationId xmlns:a16="http://schemas.microsoft.com/office/drawing/2014/main" id="{D66F5917-75EB-7B3A-17C9-E09660FD2486}"/>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14</xdr:col>
      <xdr:colOff>8677</xdr:colOff>
      <xdr:row>8</xdr:row>
      <xdr:rowOff>8466</xdr:rowOff>
    </xdr:from>
    <xdr:to>
      <xdr:col>32</xdr:col>
      <xdr:colOff>1343</xdr:colOff>
      <xdr:row>17</xdr:row>
      <xdr:rowOff>131742</xdr:rowOff>
    </xdr:to>
    <xdr:graphicFrame macro="">
      <xdr:nvGraphicFramePr>
        <xdr:cNvPr id="20" name="Diagram 1">
          <a:extLst>
            <a:ext uri="{FF2B5EF4-FFF2-40B4-BE49-F238E27FC236}">
              <a16:creationId xmlns:a16="http://schemas.microsoft.com/office/drawing/2014/main" id="{243295AE-6807-4924-94AF-B230E89284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14</xdr:col>
      <xdr:colOff>7409</xdr:colOff>
      <xdr:row>18</xdr:row>
      <xdr:rowOff>8467</xdr:rowOff>
    </xdr:from>
    <xdr:to>
      <xdr:col>32</xdr:col>
      <xdr:colOff>75</xdr:colOff>
      <xdr:row>27</xdr:row>
      <xdr:rowOff>131741</xdr:rowOff>
    </xdr:to>
    <xdr:graphicFrame macro="">
      <xdr:nvGraphicFramePr>
        <xdr:cNvPr id="24" name="Diagram 23">
          <a:extLst>
            <a:ext uri="{FF2B5EF4-FFF2-40B4-BE49-F238E27FC236}">
              <a16:creationId xmlns:a16="http://schemas.microsoft.com/office/drawing/2014/main" id="{D496B343-CAA8-440A-A89C-8C08E15C7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14</xdr:col>
      <xdr:colOff>7409</xdr:colOff>
      <xdr:row>28</xdr:row>
      <xdr:rowOff>8467</xdr:rowOff>
    </xdr:from>
    <xdr:to>
      <xdr:col>32</xdr:col>
      <xdr:colOff>75</xdr:colOff>
      <xdr:row>37</xdr:row>
      <xdr:rowOff>131742</xdr:rowOff>
    </xdr:to>
    <xdr:graphicFrame macro="">
      <xdr:nvGraphicFramePr>
        <xdr:cNvPr id="27" name="Diagram 26">
          <a:extLst>
            <a:ext uri="{FF2B5EF4-FFF2-40B4-BE49-F238E27FC236}">
              <a16:creationId xmlns:a16="http://schemas.microsoft.com/office/drawing/2014/main" id="{E2C54AB3-0579-4107-ABE8-F0578F4CA7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0</xdr:colOff>
      <xdr:row>1</xdr:row>
      <xdr:rowOff>0</xdr:rowOff>
    </xdr:from>
    <xdr:ext cx="8748000" cy="1979837"/>
    <xdr:sp macro="" textlink="">
      <xdr:nvSpPr>
        <xdr:cNvPr id="23" name="textruta 22">
          <a:extLst>
            <a:ext uri="{FF2B5EF4-FFF2-40B4-BE49-F238E27FC236}">
              <a16:creationId xmlns:a16="http://schemas.microsoft.com/office/drawing/2014/main" id="{DBCD701C-729D-4A92-B449-A90AEA67A46D}"/>
            </a:ext>
          </a:extLst>
        </xdr:cNvPr>
        <xdr:cNvSpPr txBox="1"/>
      </xdr:nvSpPr>
      <xdr:spPr>
        <a:xfrm>
          <a:off x="190500" y="180975"/>
          <a:ext cx="8748000" cy="1979837"/>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spAutoFit/>
        </a:bodyPr>
        <a:lstStyle/>
        <a:p>
          <a:r>
            <a:rPr lang="sv-SE" sz="1100" b="1">
              <a:solidFill>
                <a:schemeClr val="tx1"/>
              </a:solidFill>
              <a:effectLst/>
              <a:latin typeface="+mn-lt"/>
              <a:ea typeface="+mn-ea"/>
              <a:cs typeface="+mn-cs"/>
            </a:rPr>
            <a:t>Genomströmning</a:t>
          </a:r>
          <a:r>
            <a:rPr lang="sv-SE" sz="1100" b="1" baseline="0">
              <a:solidFill>
                <a:schemeClr val="tx1"/>
              </a:solidFill>
              <a:effectLst/>
              <a:latin typeface="+mn-lt"/>
              <a:ea typeface="+mn-ea"/>
              <a:cs typeface="+mn-cs"/>
            </a:rPr>
            <a:t> - utbildningens resultat och effekt</a:t>
          </a:r>
          <a:endParaRPr lang="sv-SE" sz="1100" b="1">
            <a:solidFill>
              <a:schemeClr val="tx1"/>
            </a:solidFill>
            <a:effectLst/>
            <a:latin typeface="+mn-lt"/>
            <a:ea typeface="+mn-ea"/>
            <a:cs typeface="+mn-cs"/>
          </a:endParaRPr>
        </a:p>
        <a:p>
          <a:endParaRPr lang="sv-SE" sz="600">
            <a:effectLst/>
          </a:endParaRPr>
        </a:p>
        <a:p>
          <a:r>
            <a:rPr lang="sv-SE" sz="1100" b="1">
              <a:solidFill>
                <a:schemeClr val="tx1"/>
              </a:solidFill>
              <a:effectLst/>
              <a:latin typeface="+mn-lt"/>
              <a:ea typeface="+mn-ea"/>
              <a:cs typeface="+mn-cs"/>
            </a:rPr>
            <a:t>Instruktion:</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tx1"/>
              </a:solidFill>
              <a:effectLst/>
              <a:latin typeface="+mn-lt"/>
              <a:ea typeface="+mn-ea"/>
              <a:cs typeface="+mn-cs"/>
            </a:rPr>
            <a:t>1. Ange omgång i rad 9 - förslagsvis som startår</a:t>
          </a:r>
          <a:r>
            <a:rPr lang="sv-SE" sz="1100" baseline="0">
              <a:solidFill>
                <a:schemeClr val="tx1"/>
              </a:solidFill>
              <a:effectLst/>
              <a:latin typeface="+mn-lt"/>
              <a:ea typeface="+mn-ea"/>
              <a:cs typeface="+mn-cs"/>
            </a:rPr>
            <a:t> (2020) eller som startår-</a:t>
          </a:r>
          <a:r>
            <a:rPr lang="sv-SE" sz="1100">
              <a:solidFill>
                <a:schemeClr val="tx1"/>
              </a:solidFill>
              <a:effectLst/>
              <a:latin typeface="+mn-lt"/>
              <a:ea typeface="+mn-ea"/>
              <a:cs typeface="+mn-cs"/>
            </a:rPr>
            <a:t>slutår (2020-2021).</a:t>
          </a:r>
        </a:p>
        <a:p>
          <a:r>
            <a:rPr lang="sv-SE" sz="1100">
              <a:solidFill>
                <a:schemeClr val="tx1"/>
              </a:solidFill>
              <a:effectLst/>
              <a:latin typeface="+mn-lt"/>
              <a:ea typeface="+mn-ea"/>
              <a:cs typeface="+mn-cs"/>
            </a:rPr>
            <a:t>2. Ange antal i gula och ljusblå rutor. De ljusblå</a:t>
          </a:r>
          <a:r>
            <a:rPr lang="sv-SE" sz="1100" baseline="0">
              <a:solidFill>
                <a:schemeClr val="tx1"/>
              </a:solidFill>
              <a:effectLst/>
              <a:latin typeface="+mn-lt"/>
              <a:ea typeface="+mn-ea"/>
              <a:cs typeface="+mn-cs"/>
            </a:rPr>
            <a:t> uppgifterna visas i diagrammen.</a:t>
          </a:r>
          <a:endParaRPr lang="sv-SE" sz="1100">
            <a:solidFill>
              <a:schemeClr val="tx1"/>
            </a:solidFill>
            <a:effectLst/>
            <a:latin typeface="+mn-lt"/>
            <a:ea typeface="+mn-ea"/>
            <a:cs typeface="+mn-cs"/>
          </a:endParaRP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Utskrift:</a:t>
          </a:r>
        </a:p>
        <a:p>
          <a:r>
            <a:rPr lang="sv-SE" sz="1100">
              <a:solidFill>
                <a:schemeClr val="tx1"/>
              </a:solidFill>
              <a:effectLst/>
              <a:latin typeface="+mn-lt"/>
              <a:ea typeface="+mn-ea"/>
              <a:cs typeface="+mn-cs"/>
            </a:rPr>
            <a:t>Diagrammen kan skrivas ut via Arkiv-Skriv ut.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p>
        <a:p>
          <a:r>
            <a:rPr lang="sv-SE" sz="1100" b="1">
              <a:solidFill>
                <a:schemeClr val="tx1"/>
              </a:solidFill>
              <a:effectLst/>
              <a:latin typeface="+mn-lt"/>
              <a:ea typeface="+mn-ea"/>
              <a:cs typeface="+mn-cs"/>
            </a:rPr>
            <a:t>Skapa dokument (PDF): </a:t>
          </a:r>
        </a:p>
        <a:p>
          <a:r>
            <a:rPr lang="sv-SE" sz="1100">
              <a:solidFill>
                <a:schemeClr val="tx1"/>
              </a:solidFill>
              <a:effectLst/>
              <a:latin typeface="+mn-lt"/>
              <a:ea typeface="+mn-ea"/>
              <a:cs typeface="+mn-cs"/>
            </a:rPr>
            <a:t>Välj Arkiv-Skriv ut och använd "skrivaren" Microsoft print to PDF eller</a:t>
          </a:r>
        </a:p>
        <a:p>
          <a:r>
            <a:rPr lang="sv-SE" sz="1100">
              <a:solidFill>
                <a:schemeClr val="tx1"/>
              </a:solidFill>
              <a:effectLst/>
              <a:latin typeface="+mn-lt"/>
              <a:ea typeface="+mn-ea"/>
              <a:cs typeface="+mn-cs"/>
            </a:rPr>
            <a:t>Välj Arkiv-Exportera-Skapa PDF.</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xdr:txBody>
    </xdr:sp>
    <xdr:clientData/>
  </xdr:oneCellAnchor>
  <xdr:twoCellAnchor editAs="oneCell">
    <xdr:from>
      <xdr:col>15</xdr:col>
      <xdr:colOff>57150</xdr:colOff>
      <xdr:row>1</xdr:row>
      <xdr:rowOff>47625</xdr:rowOff>
    </xdr:from>
    <xdr:to>
      <xdr:col>19</xdr:col>
      <xdr:colOff>63500</xdr:colOff>
      <xdr:row>3</xdr:row>
      <xdr:rowOff>258445</xdr:rowOff>
    </xdr:to>
    <xdr:pic>
      <xdr:nvPicPr>
        <xdr:cNvPr id="29" name="Bildobjekt 28">
          <a:extLst>
            <a:ext uri="{FF2B5EF4-FFF2-40B4-BE49-F238E27FC236}">
              <a16:creationId xmlns:a16="http://schemas.microsoft.com/office/drawing/2014/main" id="{5C2DEDFA-F67A-416F-99E3-33FC97BAC8F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315200" y="228600"/>
          <a:ext cx="1571625" cy="931545"/>
        </a:xfrm>
        <a:prstGeom prst="rect">
          <a:avLst/>
        </a:prstGeom>
      </xdr:spPr>
    </xdr:pic>
    <xdr:clientData/>
  </xdr:twoCellAnchor>
  <xdr:twoCellAnchor editAs="absolute">
    <xdr:from>
      <xdr:col>33</xdr:col>
      <xdr:colOff>9525</xdr:colOff>
      <xdr:row>4</xdr:row>
      <xdr:rowOff>85725</xdr:rowOff>
    </xdr:from>
    <xdr:to>
      <xdr:col>40</xdr:col>
      <xdr:colOff>114301</xdr:colOff>
      <xdr:row>17</xdr:row>
      <xdr:rowOff>137714</xdr:rowOff>
    </xdr:to>
    <xdr:grpSp>
      <xdr:nvGrpSpPr>
        <xdr:cNvPr id="39" name="Grupp 38">
          <a:extLst>
            <a:ext uri="{FF2B5EF4-FFF2-40B4-BE49-F238E27FC236}">
              <a16:creationId xmlns:a16="http://schemas.microsoft.com/office/drawing/2014/main" id="{C5FFC98D-D17E-4E5E-BBFE-07D5256FCA4E}"/>
            </a:ext>
          </a:extLst>
        </xdr:cNvPr>
        <xdr:cNvGrpSpPr/>
      </xdr:nvGrpSpPr>
      <xdr:grpSpPr>
        <a:xfrm>
          <a:off x="14297025" y="1352550"/>
          <a:ext cx="2838451" cy="4757339"/>
          <a:chOff x="10706100" y="1324236"/>
          <a:chExt cx="2838451" cy="5414040"/>
        </a:xfrm>
        <a:solidFill>
          <a:srgbClr val="FFFFCC"/>
        </a:solidFill>
      </xdr:grpSpPr>
      <xdr:grpSp>
        <xdr:nvGrpSpPr>
          <xdr:cNvPr id="40" name="Grupp 39">
            <a:extLst>
              <a:ext uri="{FF2B5EF4-FFF2-40B4-BE49-F238E27FC236}">
                <a16:creationId xmlns:a16="http://schemas.microsoft.com/office/drawing/2014/main" id="{7D8526A4-779A-9D16-35FF-A8605A93ACA6}"/>
              </a:ext>
            </a:extLst>
          </xdr:cNvPr>
          <xdr:cNvGrpSpPr/>
        </xdr:nvGrpSpPr>
        <xdr:grpSpPr>
          <a:xfrm>
            <a:off x="10706100" y="1324236"/>
            <a:ext cx="2838451" cy="5414040"/>
            <a:chOff x="11715750" y="1343254"/>
            <a:chExt cx="2838451" cy="5418377"/>
          </a:xfrm>
          <a:grpFill/>
        </xdr:grpSpPr>
        <xdr:sp macro="" textlink="">
          <xdr:nvSpPr>
            <xdr:cNvPr id="42" name="textruta 41">
              <a:extLst>
                <a:ext uri="{FF2B5EF4-FFF2-40B4-BE49-F238E27FC236}">
                  <a16:creationId xmlns:a16="http://schemas.microsoft.com/office/drawing/2014/main" id="{66BD30A0-7B88-4B8B-9498-5013B68AEE4A}"/>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3" name="textruta 42">
              <a:hlinkClick xmlns:r="http://schemas.openxmlformats.org/officeDocument/2006/relationships" r:id="rId5" tooltip="Genomströmning"/>
              <a:extLst>
                <a:ext uri="{FF2B5EF4-FFF2-40B4-BE49-F238E27FC236}">
                  <a16:creationId xmlns:a16="http://schemas.microsoft.com/office/drawing/2014/main" id="{112A296C-8BC4-2D75-6C7F-C9A6110B9097}"/>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4" name="textruta 43">
              <a:hlinkClick xmlns:r="http://schemas.openxmlformats.org/officeDocument/2006/relationships" r:id="rId6" tooltip="Inför start"/>
              <a:extLst>
                <a:ext uri="{FF2B5EF4-FFF2-40B4-BE49-F238E27FC236}">
                  <a16:creationId xmlns:a16="http://schemas.microsoft.com/office/drawing/2014/main" id="{D484DC22-38DD-1F60-638E-39B507BA548A}"/>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5" name="textruta 44">
              <a:hlinkClick xmlns:r="http://schemas.openxmlformats.org/officeDocument/2006/relationships" r:id="rId7" tooltip="Utbildningsanordnare"/>
              <a:extLst>
                <a:ext uri="{FF2B5EF4-FFF2-40B4-BE49-F238E27FC236}">
                  <a16:creationId xmlns:a16="http://schemas.microsoft.com/office/drawing/2014/main" id="{71533CEB-FD27-C941-414C-E614CFD58B79}"/>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6" name="textruta 45">
              <a:hlinkClick xmlns:r="http://schemas.openxmlformats.org/officeDocument/2006/relationships" r:id="rId8" tooltip="Ledningsgrupp"/>
              <a:extLst>
                <a:ext uri="{FF2B5EF4-FFF2-40B4-BE49-F238E27FC236}">
                  <a16:creationId xmlns:a16="http://schemas.microsoft.com/office/drawing/2014/main" id="{FFFB90D7-6932-8B86-D477-44CC3CE2CC4F}"/>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7" name="textruta 46">
              <a:hlinkClick xmlns:r="http://schemas.openxmlformats.org/officeDocument/2006/relationships" r:id="rId9" tooltip="Undervisande personal"/>
              <a:extLst>
                <a:ext uri="{FF2B5EF4-FFF2-40B4-BE49-F238E27FC236}">
                  <a16:creationId xmlns:a16="http://schemas.microsoft.com/office/drawing/2014/main" id="{00DB9A32-AFD2-E690-9E00-C37967A95E82}"/>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10" tooltip="Pedagogik o studerande"/>
              <a:extLst>
                <a:ext uri="{FF2B5EF4-FFF2-40B4-BE49-F238E27FC236}">
                  <a16:creationId xmlns:a16="http://schemas.microsoft.com/office/drawing/2014/main" id="{86C5148B-F4BD-9879-45DF-3E6FB0598B94}"/>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9" name="textruta 48">
              <a:hlinkClick xmlns:r="http://schemas.openxmlformats.org/officeDocument/2006/relationships" r:id="rId11" tooltip="LIA-handledare"/>
              <a:extLst>
                <a:ext uri="{FF2B5EF4-FFF2-40B4-BE49-F238E27FC236}">
                  <a16:creationId xmlns:a16="http://schemas.microsoft.com/office/drawing/2014/main" id="{98197504-9E19-8D51-2CDE-6EACDB45599B}"/>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50" name="textruta 49">
              <a:hlinkClick xmlns:r="http://schemas.openxmlformats.org/officeDocument/2006/relationships" r:id="rId12" tooltip="Systematiskt kvalitetsarbete"/>
              <a:extLst>
                <a:ext uri="{FF2B5EF4-FFF2-40B4-BE49-F238E27FC236}">
                  <a16:creationId xmlns:a16="http://schemas.microsoft.com/office/drawing/2014/main" id="{6D4F85D6-22F9-623E-23FC-BF3E825D0F28}"/>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51" name="textruta 50">
              <a:hlinkClick xmlns:r="http://schemas.openxmlformats.org/officeDocument/2006/relationships" r:id="rId13" tooltip="Sammanfattning"/>
              <a:extLst>
                <a:ext uri="{FF2B5EF4-FFF2-40B4-BE49-F238E27FC236}">
                  <a16:creationId xmlns:a16="http://schemas.microsoft.com/office/drawing/2014/main" id="{7FF94C27-C7FA-BCD8-952D-E919DBE364D7}"/>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2" name="textruta 51">
              <a:hlinkClick xmlns:r="http://schemas.openxmlformats.org/officeDocument/2006/relationships" r:id="rId14" tooltip="Handlingsplan"/>
              <a:extLst>
                <a:ext uri="{FF2B5EF4-FFF2-40B4-BE49-F238E27FC236}">
                  <a16:creationId xmlns:a16="http://schemas.microsoft.com/office/drawing/2014/main" id="{AE03827B-487E-432D-9D8D-AD60F7CA542D}"/>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3" name="textruta 52">
              <a:hlinkClick xmlns:r="http://schemas.openxmlformats.org/officeDocument/2006/relationships" r:id="rId15" tooltip="Instruktion"/>
              <a:extLst>
                <a:ext uri="{FF2B5EF4-FFF2-40B4-BE49-F238E27FC236}">
                  <a16:creationId xmlns:a16="http://schemas.microsoft.com/office/drawing/2014/main" id="{572413F6-7164-DBF7-435D-7C971476A576}"/>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4" name="textruta 53">
              <a:hlinkClick xmlns:r="http://schemas.openxmlformats.org/officeDocument/2006/relationships" r:id="rId16" tooltip="Lärande i arbete - LIA"/>
              <a:extLst>
                <a:ext uri="{FF2B5EF4-FFF2-40B4-BE49-F238E27FC236}">
                  <a16:creationId xmlns:a16="http://schemas.microsoft.com/office/drawing/2014/main" id="{D05BAF99-23C7-82E9-AFCD-47C67E10A500}"/>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41" name="textruta 40">
            <a:hlinkClick xmlns:r="http://schemas.openxmlformats.org/officeDocument/2006/relationships" r:id="rId17" tooltip="Demokrati o jämställdhet"/>
            <a:extLst>
              <a:ext uri="{FF2B5EF4-FFF2-40B4-BE49-F238E27FC236}">
                <a16:creationId xmlns:a16="http://schemas.microsoft.com/office/drawing/2014/main" id="{57C14106-5CE9-FDCF-25DF-991BC019E1C6}"/>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twoCellAnchor>
    <xdr:from>
      <xdr:col>1</xdr:col>
      <xdr:colOff>9526</xdr:colOff>
      <xdr:row>35</xdr:row>
      <xdr:rowOff>304800</xdr:rowOff>
    </xdr:from>
    <xdr:to>
      <xdr:col>13</xdr:col>
      <xdr:colOff>9526</xdr:colOff>
      <xdr:row>44</xdr:row>
      <xdr:rowOff>287250</xdr:rowOff>
    </xdr:to>
    <xdr:sp macro="" textlink="" fLocksText="0">
      <xdr:nvSpPr>
        <xdr:cNvPr id="2" name="textruta 1">
          <a:extLst>
            <a:ext uri="{FF2B5EF4-FFF2-40B4-BE49-F238E27FC236}">
              <a16:creationId xmlns:a16="http://schemas.microsoft.com/office/drawing/2014/main" id="{758649CF-863D-4AC0-A186-F7D060554055}"/>
            </a:ext>
          </a:extLst>
        </xdr:cNvPr>
        <xdr:cNvSpPr txBox="1"/>
      </xdr:nvSpPr>
      <xdr:spPr>
        <a:xfrm>
          <a:off x="200026" y="12792075"/>
          <a:ext cx="62865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a:p>
          <a:endParaRPr lang="sv-SE" sz="1100"/>
        </a:p>
        <a:p>
          <a:endParaRPr lang="sv-SE"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0.20919</cdr:x>
      <cdr:y>0.02216</cdr:y>
    </cdr:from>
    <cdr:to>
      <cdr:x>0.73142</cdr:x>
      <cdr:y>0.17217</cdr:y>
    </cdr:to>
    <cdr:sp macro="" textlink="">
      <cdr:nvSpPr>
        <cdr:cNvPr id="2" name="textruta 1">
          <a:extLst xmlns:a="http://schemas.openxmlformats.org/drawingml/2006/main">
            <a:ext uri="{FF2B5EF4-FFF2-40B4-BE49-F238E27FC236}">
              <a16:creationId xmlns:a16="http://schemas.microsoft.com/office/drawing/2014/main" id="{907C6C87-7444-4C5E-8C53-30C1B464219E}"/>
            </a:ext>
          </a:extLst>
        </cdr:cNvPr>
        <cdr:cNvSpPr txBox="1"/>
      </cdr:nvSpPr>
      <cdr:spPr>
        <a:xfrm xmlns:a="http://schemas.openxmlformats.org/drawingml/2006/main">
          <a:off x="1468966" y="74919"/>
          <a:ext cx="3667126" cy="5071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n-US" sz="1000" b="1" i="0" baseline="0">
              <a:solidFill>
                <a:sysClr val="windowText" lastClr="000000"/>
              </a:solidFill>
              <a:effectLst/>
              <a:latin typeface="+mn-lt"/>
              <a:ea typeface="+mn-ea"/>
              <a:cs typeface="+mn-cs"/>
            </a:rPr>
            <a:t>Könsfördelning i utbildningen</a:t>
          </a:r>
          <a:endParaRPr lang="sv-SE" sz="1000" b="1">
            <a:solidFill>
              <a:sysClr val="windowText" lastClr="000000"/>
            </a:solidFill>
            <a:effectLst/>
          </a:endParaRPr>
        </a:p>
        <a:p xmlns:a="http://schemas.openxmlformats.org/drawingml/2006/main">
          <a:pPr algn="ctr" rtl="0"/>
          <a:r>
            <a:rPr lang="en-US" sz="900" b="0" i="0" baseline="0">
              <a:solidFill>
                <a:sysClr val="windowText" lastClr="000000"/>
              </a:solidFill>
              <a:effectLst/>
              <a:latin typeface="+mn-lt"/>
              <a:ea typeface="+mn-ea"/>
              <a:cs typeface="+mn-cs"/>
            </a:rPr>
            <a:t>Staplarna visar </a:t>
          </a:r>
          <a:r>
            <a:rPr lang="en-US" sz="900" b="0" i="0" u="sng" baseline="0">
              <a:solidFill>
                <a:sysClr val="windowText" lastClr="000000"/>
              </a:solidFill>
              <a:effectLst/>
              <a:latin typeface="+mn-lt"/>
              <a:ea typeface="+mn-ea"/>
              <a:cs typeface="+mn-cs"/>
            </a:rPr>
            <a:t>andel</a:t>
          </a:r>
          <a:r>
            <a:rPr lang="en-US" sz="900" b="0" i="0" baseline="0">
              <a:solidFill>
                <a:sysClr val="windowText" lastClr="000000"/>
              </a:solidFill>
              <a:effectLst/>
              <a:latin typeface="+mn-lt"/>
              <a:ea typeface="+mn-ea"/>
              <a:cs typeface="+mn-cs"/>
            </a:rPr>
            <a:t> kvinnor i </a:t>
          </a:r>
          <a:r>
            <a:rPr lang="en-US" sz="900" b="0" i="0" u="sng" baseline="0">
              <a:solidFill>
                <a:sysClr val="windowText" lastClr="000000"/>
              </a:solidFill>
              <a:effectLst/>
              <a:latin typeface="+mn-lt"/>
              <a:ea typeface="+mn-ea"/>
              <a:cs typeface="+mn-cs"/>
            </a:rPr>
            <a:t>procent</a:t>
          </a:r>
          <a:r>
            <a:rPr lang="en-US" sz="900" b="0" i="0" baseline="0">
              <a:solidFill>
                <a:sysClr val="windowText" lastClr="000000"/>
              </a:solidFill>
              <a:effectLst/>
              <a:latin typeface="+mn-lt"/>
              <a:ea typeface="+mn-ea"/>
              <a:cs typeface="+mn-cs"/>
            </a:rPr>
            <a:t>, över utbildningens historik för respektive utbildningsomgång. </a:t>
          </a:r>
          <a:r>
            <a:rPr lang="en-US" sz="900" b="0" i="0" u="sng" baseline="0">
              <a:solidFill>
                <a:sysClr val="windowText" lastClr="000000"/>
              </a:solidFill>
              <a:effectLst/>
              <a:latin typeface="+mn-lt"/>
              <a:ea typeface="+mn-ea"/>
              <a:cs typeface="+mn-cs"/>
            </a:rPr>
            <a:t>Resterande andel</a:t>
          </a:r>
          <a:r>
            <a:rPr lang="en-US" sz="900" b="0" i="0" baseline="0">
              <a:solidFill>
                <a:sysClr val="windowText" lastClr="000000"/>
              </a:solidFill>
              <a:effectLst/>
              <a:latin typeface="+mn-lt"/>
              <a:ea typeface="+mn-ea"/>
              <a:cs typeface="+mn-cs"/>
            </a:rPr>
            <a:t> är män.</a:t>
          </a:r>
          <a:endParaRPr lang="sv-SE" sz="1100" b="0" i="0" baseline="0">
            <a:solidFill>
              <a:sysClr val="windowText" lastClr="000000"/>
            </a:solidFill>
            <a:effectLst/>
            <a:latin typeface="+mn-lt"/>
            <a:ea typeface="+mn-ea"/>
            <a:cs typeface="+mn-cs"/>
          </a:endParaRPr>
        </a:p>
      </cdr:txBody>
    </cdr:sp>
  </cdr:relSizeAnchor>
</c:userShapes>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8748000" cy="1493166"/>
    <xdr:sp macro="" textlink="">
      <xdr:nvSpPr>
        <xdr:cNvPr id="2" name="textruta 1">
          <a:extLst>
            <a:ext uri="{FF2B5EF4-FFF2-40B4-BE49-F238E27FC236}">
              <a16:creationId xmlns:a16="http://schemas.microsoft.com/office/drawing/2014/main" id="{45D39B8D-E25C-46D5-AD7E-59D449558846}"/>
            </a:ext>
          </a:extLst>
        </xdr:cNvPr>
        <xdr:cNvSpPr txBox="1"/>
      </xdr:nvSpPr>
      <xdr:spPr>
        <a:xfrm>
          <a:off x="190500" y="180975"/>
          <a:ext cx="8748000" cy="1493166"/>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spAutoFit/>
        </a:bodyPr>
        <a:lstStyle/>
        <a:p>
          <a:r>
            <a:rPr lang="sv-SE" sz="1100" b="1">
              <a:solidFill>
                <a:schemeClr val="tx1"/>
              </a:solidFill>
              <a:effectLst/>
              <a:latin typeface="+mn-lt"/>
              <a:ea typeface="+mn-ea"/>
              <a:cs typeface="+mn-cs"/>
            </a:rPr>
            <a:t>Inför utbildningsstart</a:t>
          </a:r>
          <a:r>
            <a:rPr lang="sv-SE" sz="1100" b="1" baseline="0">
              <a:solidFill>
                <a:schemeClr val="tx1"/>
              </a:solidFill>
              <a:effectLst/>
              <a:latin typeface="+mn-lt"/>
              <a:ea typeface="+mn-ea"/>
              <a:cs typeface="+mn-cs"/>
            </a:rPr>
            <a:t> eller </a:t>
          </a:r>
          <a:r>
            <a:rPr lang="sv-SE" sz="1100" b="1">
              <a:solidFill>
                <a:schemeClr val="tx1"/>
              </a:solidFill>
              <a:effectLst/>
              <a:latin typeface="+mn-lt"/>
              <a:ea typeface="+mn-ea"/>
              <a:cs typeface="+mn-cs"/>
            </a:rPr>
            <a:t>omgångstart</a:t>
          </a:r>
        </a:p>
        <a:p>
          <a:endParaRPr lang="sv-SE" sz="600">
            <a:effectLst/>
          </a:endParaRPr>
        </a:p>
        <a:p>
          <a:r>
            <a:rPr lang="sv-SE" sz="1100">
              <a:solidFill>
                <a:schemeClr val="tx1"/>
              </a:solidFill>
              <a:effectLst/>
              <a:latin typeface="+mn-lt"/>
              <a:ea typeface="+mn-ea"/>
              <a:cs typeface="+mn-cs"/>
            </a:rPr>
            <a:t>Frågorna nedan är främst avsedda att vara ett stöd för utbildningsanordnare inför uppstarten av en yrkeshögskoleutbildning. De</a:t>
          </a:r>
          <a:r>
            <a:rPr lang="sv-SE" sz="1100" baseline="0">
              <a:solidFill>
                <a:schemeClr val="tx1"/>
              </a:solidFill>
              <a:effectLst/>
              <a:latin typeface="+mn-lt"/>
              <a:ea typeface="+mn-ea"/>
              <a:cs typeface="+mn-cs"/>
            </a:rPr>
            <a:t> bygger på de frågor vi ställer vid myndighetens frivilliga råd- och vägledningssamtal inför en utbildnings start.</a:t>
          </a:r>
          <a:r>
            <a:rPr lang="sv-SE" sz="1100">
              <a:solidFill>
                <a:schemeClr val="tx1"/>
              </a:solidFill>
              <a:effectLst/>
              <a:latin typeface="+mn-lt"/>
              <a:ea typeface="+mn-ea"/>
              <a:cs typeface="+mn-cs"/>
            </a:rPr>
            <a:t> Syftet är att förebygga vanliga problem och bidra till att utbildningarna får en så bra start som möjligt.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a:solidFill>
                <a:schemeClr val="tx1"/>
              </a:solidFill>
              <a:effectLst/>
              <a:latin typeface="+mn-lt"/>
              <a:ea typeface="+mn-ea"/>
              <a:cs typeface="+mn-cs"/>
            </a:rPr>
            <a:t>Dessa frågor är framfört</a:t>
          </a:r>
          <a:r>
            <a:rPr lang="sv-SE" sz="1100" baseline="0">
              <a:solidFill>
                <a:schemeClr val="tx1"/>
              </a:solidFill>
              <a:effectLst/>
              <a:latin typeface="+mn-lt"/>
              <a:ea typeface="+mn-ea"/>
              <a:cs typeface="+mn-cs"/>
            </a:rPr>
            <a:t> allt formulerade för en helt ny utbildning, men de kan också vara aktuella när ni startar upp en ny omgång av en befintlig utbildning.</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xdr:txBody>
    </xdr:sp>
    <xdr:clientData/>
  </xdr:oneCellAnchor>
  <xdr:twoCellAnchor editAs="oneCell">
    <xdr:from>
      <xdr:col>3</xdr:col>
      <xdr:colOff>2581276</xdr:colOff>
      <xdr:row>1</xdr:row>
      <xdr:rowOff>47625</xdr:rowOff>
    </xdr:from>
    <xdr:to>
      <xdr:col>3</xdr:col>
      <xdr:colOff>4152901</xdr:colOff>
      <xdr:row>3</xdr:row>
      <xdr:rowOff>255270</xdr:rowOff>
    </xdr:to>
    <xdr:pic>
      <xdr:nvPicPr>
        <xdr:cNvPr id="3" name="Bildobjekt 2">
          <a:extLst>
            <a:ext uri="{FF2B5EF4-FFF2-40B4-BE49-F238E27FC236}">
              <a16:creationId xmlns:a16="http://schemas.microsoft.com/office/drawing/2014/main" id="{3736E5EC-B7DC-4947-B1AD-4F1D2F0190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1" y="238125"/>
          <a:ext cx="1571625" cy="931545"/>
        </a:xfrm>
        <a:prstGeom prst="rect">
          <a:avLst/>
        </a:prstGeom>
      </xdr:spPr>
    </xdr:pic>
    <xdr:clientData/>
  </xdr:twoCellAnchor>
  <xdr:twoCellAnchor>
    <xdr:from>
      <xdr:col>1</xdr:col>
      <xdr:colOff>19050</xdr:colOff>
      <xdr:row>29</xdr:row>
      <xdr:rowOff>9524</xdr:rowOff>
    </xdr:from>
    <xdr:to>
      <xdr:col>3</xdr:col>
      <xdr:colOff>4187625</xdr:colOff>
      <xdr:row>37</xdr:row>
      <xdr:rowOff>353924</xdr:rowOff>
    </xdr:to>
    <xdr:sp macro="" textlink="" fLocksText="0">
      <xdr:nvSpPr>
        <xdr:cNvPr id="4" name="textruta 3">
          <a:extLst>
            <a:ext uri="{FF2B5EF4-FFF2-40B4-BE49-F238E27FC236}">
              <a16:creationId xmlns:a16="http://schemas.microsoft.com/office/drawing/2014/main" id="{3768225F-F0AD-4157-BFD8-D47CBEC8B189}"/>
            </a:ext>
          </a:extLst>
        </xdr:cNvPr>
        <xdr:cNvSpPr txBox="1"/>
      </xdr:nvSpPr>
      <xdr:spPr>
        <a:xfrm>
          <a:off x="209550" y="10791824"/>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6</xdr:col>
      <xdr:colOff>581025</xdr:colOff>
      <xdr:row>4</xdr:row>
      <xdr:rowOff>85725</xdr:rowOff>
    </xdr:from>
    <xdr:to>
      <xdr:col>7</xdr:col>
      <xdr:colOff>1</xdr:colOff>
      <xdr:row>17</xdr:row>
      <xdr:rowOff>71039</xdr:rowOff>
    </xdr:to>
    <xdr:grpSp>
      <xdr:nvGrpSpPr>
        <xdr:cNvPr id="37" name="Grupp 36">
          <a:extLst>
            <a:ext uri="{FF2B5EF4-FFF2-40B4-BE49-F238E27FC236}">
              <a16:creationId xmlns:a16="http://schemas.microsoft.com/office/drawing/2014/main" id="{99C12F72-E2BC-4598-B29D-95515DBF2B10}"/>
            </a:ext>
          </a:extLst>
        </xdr:cNvPr>
        <xdr:cNvGrpSpPr/>
      </xdr:nvGrpSpPr>
      <xdr:grpSpPr>
        <a:xfrm>
          <a:off x="10687050" y="1352550"/>
          <a:ext cx="2838451" cy="4757339"/>
          <a:chOff x="10706100" y="1324236"/>
          <a:chExt cx="2838451" cy="5414040"/>
        </a:xfrm>
        <a:solidFill>
          <a:srgbClr val="FFFFCC"/>
        </a:solidFill>
      </xdr:grpSpPr>
      <xdr:grpSp>
        <xdr:nvGrpSpPr>
          <xdr:cNvPr id="38" name="Grupp 37">
            <a:extLst>
              <a:ext uri="{FF2B5EF4-FFF2-40B4-BE49-F238E27FC236}">
                <a16:creationId xmlns:a16="http://schemas.microsoft.com/office/drawing/2014/main" id="{E38B7619-5D17-14B1-3F3A-3909E71AB494}"/>
              </a:ext>
            </a:extLst>
          </xdr:cNvPr>
          <xdr:cNvGrpSpPr/>
        </xdr:nvGrpSpPr>
        <xdr:grpSpPr>
          <a:xfrm>
            <a:off x="10706100" y="1324236"/>
            <a:ext cx="2838451" cy="5414040"/>
            <a:chOff x="11715750" y="1343254"/>
            <a:chExt cx="2838451" cy="5418377"/>
          </a:xfrm>
          <a:grpFill/>
        </xdr:grpSpPr>
        <xdr:sp macro="" textlink="">
          <xdr:nvSpPr>
            <xdr:cNvPr id="40" name="textruta 39">
              <a:extLst>
                <a:ext uri="{FF2B5EF4-FFF2-40B4-BE49-F238E27FC236}">
                  <a16:creationId xmlns:a16="http://schemas.microsoft.com/office/drawing/2014/main" id="{7F43F703-D6C3-AB59-A22C-19EBE7CD6764}"/>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1" name="textruta 40">
              <a:hlinkClick xmlns:r="http://schemas.openxmlformats.org/officeDocument/2006/relationships" r:id="rId2" tooltip="Genomströmning"/>
              <a:extLst>
                <a:ext uri="{FF2B5EF4-FFF2-40B4-BE49-F238E27FC236}">
                  <a16:creationId xmlns:a16="http://schemas.microsoft.com/office/drawing/2014/main" id="{65C7C5BA-014B-842A-2C27-C32C778B4BD2}"/>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2" name="textruta 41">
              <a:hlinkClick xmlns:r="http://schemas.openxmlformats.org/officeDocument/2006/relationships" r:id="rId3" tooltip="Inför start"/>
              <a:extLst>
                <a:ext uri="{FF2B5EF4-FFF2-40B4-BE49-F238E27FC236}">
                  <a16:creationId xmlns:a16="http://schemas.microsoft.com/office/drawing/2014/main" id="{71CCCAE4-13BA-FD31-B50A-0A4BA2D369E3}"/>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3" name="textruta 42">
              <a:hlinkClick xmlns:r="http://schemas.openxmlformats.org/officeDocument/2006/relationships" r:id="rId4" tooltip="Utbildningsanordnare"/>
              <a:extLst>
                <a:ext uri="{FF2B5EF4-FFF2-40B4-BE49-F238E27FC236}">
                  <a16:creationId xmlns:a16="http://schemas.microsoft.com/office/drawing/2014/main" id="{588229AD-4A58-C785-1803-F0C555BBBF1C}"/>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4" name="textruta 43">
              <a:hlinkClick xmlns:r="http://schemas.openxmlformats.org/officeDocument/2006/relationships" r:id="rId5" tooltip="Ledningsgrupp"/>
              <a:extLst>
                <a:ext uri="{FF2B5EF4-FFF2-40B4-BE49-F238E27FC236}">
                  <a16:creationId xmlns:a16="http://schemas.microsoft.com/office/drawing/2014/main" id="{4F01ABB7-9E9C-180D-9D4A-8BA32C235623}"/>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5" name="textruta 44">
              <a:hlinkClick xmlns:r="http://schemas.openxmlformats.org/officeDocument/2006/relationships" r:id="rId6" tooltip="Undervisande personal"/>
              <a:extLst>
                <a:ext uri="{FF2B5EF4-FFF2-40B4-BE49-F238E27FC236}">
                  <a16:creationId xmlns:a16="http://schemas.microsoft.com/office/drawing/2014/main" id="{BE4A3446-09BF-73F4-F9B5-C3E472AA4401}"/>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6" name="textruta 45">
              <a:hlinkClick xmlns:r="http://schemas.openxmlformats.org/officeDocument/2006/relationships" r:id="rId7" tooltip="Pedagogik o studerande"/>
              <a:extLst>
                <a:ext uri="{FF2B5EF4-FFF2-40B4-BE49-F238E27FC236}">
                  <a16:creationId xmlns:a16="http://schemas.microsoft.com/office/drawing/2014/main" id="{DFE40C7E-CB67-3328-6BC3-EEA598301FA9}"/>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7" name="textruta 46">
              <a:hlinkClick xmlns:r="http://schemas.openxmlformats.org/officeDocument/2006/relationships" r:id="rId8" tooltip="LIA-handledare"/>
              <a:extLst>
                <a:ext uri="{FF2B5EF4-FFF2-40B4-BE49-F238E27FC236}">
                  <a16:creationId xmlns:a16="http://schemas.microsoft.com/office/drawing/2014/main" id="{FD8448DF-F058-33A2-91EF-55CEEE0D5CF4}"/>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9" tooltip="Systematiskt kvalitetsarbete"/>
              <a:extLst>
                <a:ext uri="{FF2B5EF4-FFF2-40B4-BE49-F238E27FC236}">
                  <a16:creationId xmlns:a16="http://schemas.microsoft.com/office/drawing/2014/main" id="{3794FB11-1429-FFD0-0BC6-D242D9F23E94}"/>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49" name="textruta 48">
              <a:hlinkClick xmlns:r="http://schemas.openxmlformats.org/officeDocument/2006/relationships" r:id="rId10" tooltip="Sammanfattning"/>
              <a:extLst>
                <a:ext uri="{FF2B5EF4-FFF2-40B4-BE49-F238E27FC236}">
                  <a16:creationId xmlns:a16="http://schemas.microsoft.com/office/drawing/2014/main" id="{17282472-3B72-0CE9-D329-0E2285A74F0A}"/>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0" name="textruta 49">
              <a:hlinkClick xmlns:r="http://schemas.openxmlformats.org/officeDocument/2006/relationships" r:id="rId11" tooltip="Handlingsplan"/>
              <a:extLst>
                <a:ext uri="{FF2B5EF4-FFF2-40B4-BE49-F238E27FC236}">
                  <a16:creationId xmlns:a16="http://schemas.microsoft.com/office/drawing/2014/main" id="{383A38C7-1938-3E5E-009E-8A09240F572E}"/>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1" name="textruta 50">
              <a:hlinkClick xmlns:r="http://schemas.openxmlformats.org/officeDocument/2006/relationships" r:id="rId12" tooltip="Instruktion"/>
              <a:extLst>
                <a:ext uri="{FF2B5EF4-FFF2-40B4-BE49-F238E27FC236}">
                  <a16:creationId xmlns:a16="http://schemas.microsoft.com/office/drawing/2014/main" id="{072DF468-7741-C26E-4264-EAF593CCCFB9}"/>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2" name="textruta 51">
              <a:hlinkClick xmlns:r="http://schemas.openxmlformats.org/officeDocument/2006/relationships" r:id="rId13" tooltip="Lärande i arbete - LIA"/>
              <a:extLst>
                <a:ext uri="{FF2B5EF4-FFF2-40B4-BE49-F238E27FC236}">
                  <a16:creationId xmlns:a16="http://schemas.microsoft.com/office/drawing/2014/main" id="{2A73E000-CF17-DC3A-6A39-09679B2F9AEB}"/>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39" name="textruta 38">
            <a:hlinkClick xmlns:r="http://schemas.openxmlformats.org/officeDocument/2006/relationships" r:id="rId14" tooltip="Demokrati o jämställdhet"/>
            <a:extLst>
              <a:ext uri="{FF2B5EF4-FFF2-40B4-BE49-F238E27FC236}">
                <a16:creationId xmlns:a16="http://schemas.microsoft.com/office/drawing/2014/main" id="{A037B825-A012-0CEA-D829-65916429C344}"/>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180974</xdr:rowOff>
    </xdr:from>
    <xdr:ext cx="8748000" cy="3380669"/>
    <xdr:sp macro="" textlink="">
      <xdr:nvSpPr>
        <xdr:cNvPr id="2" name="textruta 1">
          <a:extLst>
            <a:ext uri="{FF2B5EF4-FFF2-40B4-BE49-F238E27FC236}">
              <a16:creationId xmlns:a16="http://schemas.microsoft.com/office/drawing/2014/main" id="{C1891229-6654-44E9-8528-F0F3560855EA}"/>
            </a:ext>
          </a:extLst>
        </xdr:cNvPr>
        <xdr:cNvSpPr txBox="1"/>
      </xdr:nvSpPr>
      <xdr:spPr>
        <a:xfrm>
          <a:off x="190498" y="180974"/>
          <a:ext cx="8748000" cy="3380669"/>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spAutoFit/>
        </a:bodyPr>
        <a:lstStyle/>
        <a:p>
          <a:r>
            <a:rPr lang="sv-SE" sz="1100" b="1">
              <a:solidFill>
                <a:schemeClr val="tx1"/>
              </a:solidFill>
              <a:effectLst/>
              <a:latin typeface="+mn-lt"/>
              <a:ea typeface="+mn-ea"/>
              <a:cs typeface="+mn-cs"/>
            </a:rPr>
            <a:t>Utbildningsanordnaren ger goda förutsättningar</a:t>
          </a:r>
          <a:r>
            <a:rPr lang="sv-SE" sz="1100" b="1" baseline="0">
              <a:solidFill>
                <a:schemeClr val="tx1"/>
              </a:solidFill>
              <a:effectLst/>
              <a:latin typeface="+mn-lt"/>
              <a:ea typeface="+mn-ea"/>
              <a:cs typeface="+mn-cs"/>
            </a:rPr>
            <a:t> för genomförande av utbildningen</a:t>
          </a:r>
        </a:p>
        <a:p>
          <a:r>
            <a:rPr lang="sv-SE" sz="600" b="1" baseline="0">
              <a:solidFill>
                <a:schemeClr val="tx1"/>
              </a:solidFill>
              <a:effectLst/>
              <a:latin typeface="+mn-lt"/>
              <a:ea typeface="+mn-ea"/>
              <a:cs typeface="+mn-cs"/>
            </a:rPr>
            <a:t> </a:t>
          </a:r>
          <a:endParaRPr lang="sv-SE" sz="600">
            <a:effectLst/>
          </a:endParaRPr>
        </a:p>
        <a:p>
          <a:r>
            <a:rPr lang="sv-SE" sz="1100">
              <a:solidFill>
                <a:schemeClr val="tx1"/>
              </a:solidFill>
              <a:effectLst/>
              <a:latin typeface="+mn-lt"/>
              <a:ea typeface="+mn-ea"/>
              <a:cs typeface="+mn-cs"/>
            </a:rPr>
            <a:t>Hur</a:t>
          </a:r>
          <a:r>
            <a:rPr lang="sv-SE" sz="1100" baseline="0">
              <a:solidFill>
                <a:schemeClr val="tx1"/>
              </a:solidFill>
              <a:effectLst/>
              <a:latin typeface="+mn-lt"/>
              <a:ea typeface="+mn-ea"/>
              <a:cs typeface="+mn-cs"/>
            </a:rPr>
            <a:t> organisationen kring utbildningen är uppbyggd har stor inverkan på utbildningens kvalitet. Att ha rätt praktiska förutsättningar är avgörande för att de som är inblandade i utbildningen ska kunna genomföra sina uppgifter på ett bra sätt.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aseline="0">
              <a:solidFill>
                <a:schemeClr val="tx1"/>
              </a:solidFill>
              <a:effectLst/>
              <a:latin typeface="+mn-lt"/>
              <a:ea typeface="+mn-ea"/>
              <a:cs typeface="+mn-cs"/>
            </a:rPr>
            <a:t>De första frågorna berör till stor del rutiner, arbetsfördelning och om det är tydligt vem som har ansvar för olika delar av utbildningen. Ofta finns dessa dokumenterade i olika typer av styrdokument. Dessa frågor kan vara bra att gå igenom redan innan utbildningen börjar.</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aseline="0">
              <a:solidFill>
                <a:schemeClr val="tx1"/>
              </a:solidFill>
              <a:effectLst/>
              <a:latin typeface="+mn-lt"/>
              <a:ea typeface="+mn-ea"/>
              <a:cs typeface="+mn-cs"/>
            </a:rPr>
            <a:t>Efter dessa följer frågor om hur väl denna planering fungerar i praktiken. De kan vara svåra att svara på innan utbildningen börjat och är därför mer lämpade att besvara en bit in på utbildningen.</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Rätt personer</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tx1"/>
              </a:solidFill>
              <a:effectLst/>
              <a:latin typeface="+mn-lt"/>
              <a:ea typeface="+mn-ea"/>
              <a:cs typeface="+mn-cs"/>
            </a:rPr>
            <a:t>Vem som är bäst lämpad att svara på dessa frågor beror mycket på hur anordnarens organisation ser ut. Utgå gärna både från vem som har det formella ansvaret för utbildningen i din organisation och vem som har mest direkt insyn i det dagliga arbetet med utbildningen.</a:t>
          </a:r>
          <a:r>
            <a:rPr lang="sv-SE" sz="1100" b="1" i="0" baseline="0">
              <a:solidFill>
                <a:schemeClr val="tx1"/>
              </a:solidFill>
              <a:effectLst/>
              <a:latin typeface="+mn-lt"/>
              <a:ea typeface="+mn-ea"/>
              <a:cs typeface="+mn-cs"/>
            </a:rPr>
            <a:t> </a:t>
          </a:r>
          <a:endParaRPr lang="sv-SE">
            <a:effectLst/>
          </a:endParaRPr>
        </a:p>
        <a:p>
          <a:r>
            <a:rPr lang="sv-SE" sz="600" b="1" i="0" baseline="0">
              <a:solidFill>
                <a:schemeClr val="tx1"/>
              </a:solidFill>
              <a:effectLst/>
              <a:latin typeface="+mn-lt"/>
              <a:ea typeface="+mn-ea"/>
              <a:cs typeface="+mn-cs"/>
            </a:rPr>
            <a:t> </a:t>
          </a:r>
          <a:endParaRPr lang="sv-SE" sz="6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tx1"/>
              </a:solidFill>
              <a:effectLst/>
              <a:latin typeface="+mn-lt"/>
              <a:ea typeface="+mn-ea"/>
              <a:cs typeface="+mn-cs"/>
            </a:rPr>
            <a:t>Ofta finns det någon typ av rektor, utbildningschef eller liknande person som har ett direkt formellt ansvar för utbildningen, samt någon som leder det dagliga arbetet och utvecklingen av utbildningen - det som vi ofta benämner som utbildningsledare. Men i vissa fall finns det även någon form av huvudlärare, kvalitetsansvarig eller annan roll som kan vara bra att ha med.</a:t>
          </a:r>
          <a:r>
            <a:rPr kumimoji="0" lang="sv-SE" sz="600" b="0" i="0" u="none" strike="noStrike" kern="0" cap="none" spc="0" normalizeH="0" baseline="0" noProof="0">
              <a:ln>
                <a:noFill/>
              </a:ln>
              <a:solidFill>
                <a:prstClr val="black"/>
              </a:solidFill>
              <a:effectLst/>
              <a:uLnTx/>
              <a:uFillTx/>
              <a:latin typeface="+mn-lt"/>
              <a:ea typeface="+mn-ea"/>
              <a:cs typeface="+mn-cs"/>
            </a:rPr>
            <a:t> </a:t>
          </a:r>
        </a:p>
      </xdr:txBody>
    </xdr:sp>
    <xdr:clientData/>
  </xdr:oneCellAnchor>
  <xdr:twoCellAnchor editAs="oneCell">
    <xdr:from>
      <xdr:col>3</xdr:col>
      <xdr:colOff>2581276</xdr:colOff>
      <xdr:row>1</xdr:row>
      <xdr:rowOff>47625</xdr:rowOff>
    </xdr:from>
    <xdr:to>
      <xdr:col>3</xdr:col>
      <xdr:colOff>4152901</xdr:colOff>
      <xdr:row>3</xdr:row>
      <xdr:rowOff>258445</xdr:rowOff>
    </xdr:to>
    <xdr:pic>
      <xdr:nvPicPr>
        <xdr:cNvPr id="3" name="Bildobjekt 2">
          <a:extLst>
            <a:ext uri="{FF2B5EF4-FFF2-40B4-BE49-F238E27FC236}">
              <a16:creationId xmlns:a16="http://schemas.microsoft.com/office/drawing/2014/main" id="{6EC7020E-916F-455F-898F-41FEC48E5E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1" y="238125"/>
          <a:ext cx="1571625" cy="931545"/>
        </a:xfrm>
        <a:prstGeom prst="rect">
          <a:avLst/>
        </a:prstGeom>
      </xdr:spPr>
    </xdr:pic>
    <xdr:clientData/>
  </xdr:twoCellAnchor>
  <xdr:twoCellAnchor>
    <xdr:from>
      <xdr:col>1</xdr:col>
      <xdr:colOff>19050</xdr:colOff>
      <xdr:row>34</xdr:row>
      <xdr:rowOff>9525</xdr:rowOff>
    </xdr:from>
    <xdr:to>
      <xdr:col>3</xdr:col>
      <xdr:colOff>4187625</xdr:colOff>
      <xdr:row>42</xdr:row>
      <xdr:rowOff>353925</xdr:rowOff>
    </xdr:to>
    <xdr:sp macro="" textlink="" fLocksText="0">
      <xdr:nvSpPr>
        <xdr:cNvPr id="29" name="textruta 28">
          <a:extLst>
            <a:ext uri="{FF2B5EF4-FFF2-40B4-BE49-F238E27FC236}">
              <a16:creationId xmlns:a16="http://schemas.microsoft.com/office/drawing/2014/main" id="{93957B06-3B03-4CDD-BFC5-6D18AD2BDDB8}"/>
            </a:ext>
          </a:extLst>
        </xdr:cNvPr>
        <xdr:cNvSpPr txBox="1"/>
      </xdr:nvSpPr>
      <xdr:spPr>
        <a:xfrm>
          <a:off x="209550" y="13506450"/>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6</xdr:col>
      <xdr:colOff>581025</xdr:colOff>
      <xdr:row>4</xdr:row>
      <xdr:rowOff>85725</xdr:rowOff>
    </xdr:from>
    <xdr:to>
      <xdr:col>7</xdr:col>
      <xdr:colOff>1</xdr:colOff>
      <xdr:row>16</xdr:row>
      <xdr:rowOff>118664</xdr:rowOff>
    </xdr:to>
    <xdr:grpSp>
      <xdr:nvGrpSpPr>
        <xdr:cNvPr id="37" name="Grupp 36">
          <a:extLst>
            <a:ext uri="{FF2B5EF4-FFF2-40B4-BE49-F238E27FC236}">
              <a16:creationId xmlns:a16="http://schemas.microsoft.com/office/drawing/2014/main" id="{62A087C9-D6C5-4F27-A7C2-6C2AF2E63A50}"/>
            </a:ext>
          </a:extLst>
        </xdr:cNvPr>
        <xdr:cNvGrpSpPr/>
      </xdr:nvGrpSpPr>
      <xdr:grpSpPr>
        <a:xfrm>
          <a:off x="10687050" y="1352550"/>
          <a:ext cx="2838451" cy="4757339"/>
          <a:chOff x="10706100" y="1324236"/>
          <a:chExt cx="2838451" cy="5414040"/>
        </a:xfrm>
        <a:solidFill>
          <a:srgbClr val="FFFFCC"/>
        </a:solidFill>
      </xdr:grpSpPr>
      <xdr:grpSp>
        <xdr:nvGrpSpPr>
          <xdr:cNvPr id="38" name="Grupp 37">
            <a:extLst>
              <a:ext uri="{FF2B5EF4-FFF2-40B4-BE49-F238E27FC236}">
                <a16:creationId xmlns:a16="http://schemas.microsoft.com/office/drawing/2014/main" id="{65F4175C-80E6-8AA1-AB15-FFF331E27C72}"/>
              </a:ext>
            </a:extLst>
          </xdr:cNvPr>
          <xdr:cNvGrpSpPr/>
        </xdr:nvGrpSpPr>
        <xdr:grpSpPr>
          <a:xfrm>
            <a:off x="10706100" y="1324236"/>
            <a:ext cx="2838451" cy="5414040"/>
            <a:chOff x="11715750" y="1343254"/>
            <a:chExt cx="2838451" cy="5418377"/>
          </a:xfrm>
          <a:grpFill/>
        </xdr:grpSpPr>
        <xdr:sp macro="" textlink="">
          <xdr:nvSpPr>
            <xdr:cNvPr id="40" name="textruta 39">
              <a:extLst>
                <a:ext uri="{FF2B5EF4-FFF2-40B4-BE49-F238E27FC236}">
                  <a16:creationId xmlns:a16="http://schemas.microsoft.com/office/drawing/2014/main" id="{45DC4C29-2464-6351-04E3-A779C184A5DA}"/>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1" name="textruta 40">
              <a:hlinkClick xmlns:r="http://schemas.openxmlformats.org/officeDocument/2006/relationships" r:id="rId2" tooltip="Genomströmning"/>
              <a:extLst>
                <a:ext uri="{FF2B5EF4-FFF2-40B4-BE49-F238E27FC236}">
                  <a16:creationId xmlns:a16="http://schemas.microsoft.com/office/drawing/2014/main" id="{88FE34AE-466D-D145-B1FD-546F460D3E0B}"/>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2" name="textruta 41">
              <a:hlinkClick xmlns:r="http://schemas.openxmlformats.org/officeDocument/2006/relationships" r:id="rId3" tooltip="Inför start"/>
              <a:extLst>
                <a:ext uri="{FF2B5EF4-FFF2-40B4-BE49-F238E27FC236}">
                  <a16:creationId xmlns:a16="http://schemas.microsoft.com/office/drawing/2014/main" id="{372DAAE0-7940-208A-529A-7A9D751FC0A0}"/>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3" name="textruta 42">
              <a:hlinkClick xmlns:r="http://schemas.openxmlformats.org/officeDocument/2006/relationships" r:id="rId4" tooltip="Utbildningsanordnare"/>
              <a:extLst>
                <a:ext uri="{FF2B5EF4-FFF2-40B4-BE49-F238E27FC236}">
                  <a16:creationId xmlns:a16="http://schemas.microsoft.com/office/drawing/2014/main" id="{41B03883-6916-8CD2-930D-A348C95EA34B}"/>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4" name="textruta 43">
              <a:hlinkClick xmlns:r="http://schemas.openxmlformats.org/officeDocument/2006/relationships" r:id="rId5" tooltip="Ledningsgrupp"/>
              <a:extLst>
                <a:ext uri="{FF2B5EF4-FFF2-40B4-BE49-F238E27FC236}">
                  <a16:creationId xmlns:a16="http://schemas.microsoft.com/office/drawing/2014/main" id="{E50BB79A-8C55-EABC-03C2-1D8E7D0723F9}"/>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5" name="textruta 44">
              <a:hlinkClick xmlns:r="http://schemas.openxmlformats.org/officeDocument/2006/relationships" r:id="rId6" tooltip="Undervisande personal"/>
              <a:extLst>
                <a:ext uri="{FF2B5EF4-FFF2-40B4-BE49-F238E27FC236}">
                  <a16:creationId xmlns:a16="http://schemas.microsoft.com/office/drawing/2014/main" id="{8D178F99-CA5A-5AA8-3DA9-5C8110CD35E6}"/>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6" name="textruta 45">
              <a:hlinkClick xmlns:r="http://schemas.openxmlformats.org/officeDocument/2006/relationships" r:id="rId7" tooltip="Pedagogik o studerande"/>
              <a:extLst>
                <a:ext uri="{FF2B5EF4-FFF2-40B4-BE49-F238E27FC236}">
                  <a16:creationId xmlns:a16="http://schemas.microsoft.com/office/drawing/2014/main" id="{3402D5AB-674E-9605-6E0B-EC21F22B0E78}"/>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7" name="textruta 46">
              <a:hlinkClick xmlns:r="http://schemas.openxmlformats.org/officeDocument/2006/relationships" r:id="rId8" tooltip="LIA-handledare"/>
              <a:extLst>
                <a:ext uri="{FF2B5EF4-FFF2-40B4-BE49-F238E27FC236}">
                  <a16:creationId xmlns:a16="http://schemas.microsoft.com/office/drawing/2014/main" id="{81570397-5161-9979-EA1E-26E181EC5C75}"/>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9" tooltip="Systematiskt kvalitetsarbete"/>
              <a:extLst>
                <a:ext uri="{FF2B5EF4-FFF2-40B4-BE49-F238E27FC236}">
                  <a16:creationId xmlns:a16="http://schemas.microsoft.com/office/drawing/2014/main" id="{F874EB17-C480-7B1C-545C-B4ED137E07F1}"/>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49" name="textruta 48">
              <a:hlinkClick xmlns:r="http://schemas.openxmlformats.org/officeDocument/2006/relationships" r:id="rId10" tooltip="Sammanfattning"/>
              <a:extLst>
                <a:ext uri="{FF2B5EF4-FFF2-40B4-BE49-F238E27FC236}">
                  <a16:creationId xmlns:a16="http://schemas.microsoft.com/office/drawing/2014/main" id="{203C8067-79E7-073B-AA41-E5EB7A26C875}"/>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0" name="textruta 49">
              <a:hlinkClick xmlns:r="http://schemas.openxmlformats.org/officeDocument/2006/relationships" r:id="rId11" tooltip="Handlingsplan"/>
              <a:extLst>
                <a:ext uri="{FF2B5EF4-FFF2-40B4-BE49-F238E27FC236}">
                  <a16:creationId xmlns:a16="http://schemas.microsoft.com/office/drawing/2014/main" id="{F5D77F52-4F7D-A596-BCBF-9742F60324E5}"/>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1" name="textruta 50">
              <a:hlinkClick xmlns:r="http://schemas.openxmlformats.org/officeDocument/2006/relationships" r:id="rId12" tooltip="Instruktion"/>
              <a:extLst>
                <a:ext uri="{FF2B5EF4-FFF2-40B4-BE49-F238E27FC236}">
                  <a16:creationId xmlns:a16="http://schemas.microsoft.com/office/drawing/2014/main" id="{FCC52CE0-B47F-BDEC-84F2-51365FD33316}"/>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2" name="textruta 51">
              <a:hlinkClick xmlns:r="http://schemas.openxmlformats.org/officeDocument/2006/relationships" r:id="rId13" tooltip="Lärande i arbete - LIA"/>
              <a:extLst>
                <a:ext uri="{FF2B5EF4-FFF2-40B4-BE49-F238E27FC236}">
                  <a16:creationId xmlns:a16="http://schemas.microsoft.com/office/drawing/2014/main" id="{7EE194F4-D91F-9A98-C880-C39EC70650B4}"/>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39" name="textruta 38">
            <a:hlinkClick xmlns:r="http://schemas.openxmlformats.org/officeDocument/2006/relationships" r:id="rId14" tooltip="Demokrati o jämställdhet"/>
            <a:extLst>
              <a:ext uri="{FF2B5EF4-FFF2-40B4-BE49-F238E27FC236}">
                <a16:creationId xmlns:a16="http://schemas.microsoft.com/office/drawing/2014/main" id="{01800281-3A03-2EAD-3AD3-A1D8B32A6917}"/>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180973</xdr:rowOff>
    </xdr:from>
    <xdr:ext cx="8748000" cy="3056221"/>
    <xdr:sp macro="" textlink="">
      <xdr:nvSpPr>
        <xdr:cNvPr id="2" name="textruta 1">
          <a:extLst>
            <a:ext uri="{FF2B5EF4-FFF2-40B4-BE49-F238E27FC236}">
              <a16:creationId xmlns:a16="http://schemas.microsoft.com/office/drawing/2014/main" id="{68A7AAA1-DE32-438D-812F-2C0C3F36F216}"/>
            </a:ext>
          </a:extLst>
        </xdr:cNvPr>
        <xdr:cNvSpPr txBox="1"/>
      </xdr:nvSpPr>
      <xdr:spPr>
        <a:xfrm>
          <a:off x="190500" y="180973"/>
          <a:ext cx="8748000" cy="3056221"/>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spAutoFit/>
        </a:bodyPr>
        <a:lstStyle/>
        <a:p>
          <a:r>
            <a:rPr lang="sv-SE" sz="1100" b="1">
              <a:solidFill>
                <a:schemeClr val="tx1"/>
              </a:solidFill>
              <a:effectLst/>
              <a:latin typeface="+mn-lt"/>
              <a:ea typeface="+mn-ea"/>
              <a:cs typeface="+mn-cs"/>
            </a:rPr>
            <a:t>Ledningsgrupp</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a:solidFill>
                <a:schemeClr val="tx1"/>
              </a:solidFill>
              <a:effectLst/>
              <a:latin typeface="+mn-lt"/>
              <a:ea typeface="+mn-ea"/>
              <a:cs typeface="+mn-cs"/>
            </a:rPr>
            <a:t>Ledningsgruppens</a:t>
          </a:r>
          <a:r>
            <a:rPr lang="sv-SE" sz="1100" baseline="0">
              <a:solidFill>
                <a:schemeClr val="tx1"/>
              </a:solidFill>
              <a:effectLst/>
              <a:latin typeface="+mn-lt"/>
              <a:ea typeface="+mn-ea"/>
              <a:cs typeface="+mn-cs"/>
            </a:rPr>
            <a:t> arbete är en viktig motor för att en yrkeshögskoleutbildning ska fungera väl. Det vi lyfter i detta område är ifall ledningsgruppen har rätt sammansättning, om de är väl informerade om utbildningen och sin roll samt om de får rätt förutsättningar för att ha inflytande i utbildningen.</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Att göra en självvärdering av ledningsgruppen kan vara ett sätt att diskutera ledningsgruppens roll i utbildningen och eventuellt göra förändringar för att få ut ännu mer av denna viktiga nyckelfunktion i yrkeshögskolans uppbyggnad.</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aseline="0">
              <a:solidFill>
                <a:schemeClr val="tx1"/>
              </a:solidFill>
              <a:effectLst/>
              <a:latin typeface="+mn-lt"/>
              <a:ea typeface="+mn-ea"/>
              <a:cs typeface="+mn-cs"/>
            </a:rPr>
            <a:t>Om du gör en självutvärdering av ledningsgruppens arbete så kan det också vara till stor hjälp att läsa igenom de senaste protokollen från ledningsgruppen. Vad diskuterade vi för frågor? Är det något viktigt område som vi missar? Har vi ledamöter som ofta frånvarar och vad kan det bero på i så fall?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Rätt personer</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tx1"/>
              </a:solidFill>
              <a:effectLst/>
              <a:latin typeface="+mn-lt"/>
              <a:ea typeface="+mn-ea"/>
              <a:cs typeface="+mn-cs"/>
            </a:rPr>
            <a:t>Vissa frågor kan vara lämpliga för en utbildningsledare att ställa sig angående ledningsgruppen - ger den mig den branschanknytning som utbildningen behöver? Det kan också vara frågor som är lämpliga att ta med ordförande för ledningsgruppen, eller på ett ledningsgruppsmöte. Har vi effektiva arbetsformer? Leder våra möten till beslut som utvecklar utbildningen?</a:t>
          </a:r>
          <a:r>
            <a:rPr kumimoji="0" lang="sv-SE" sz="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xdr:txBody>
    </xdr:sp>
    <xdr:clientData/>
  </xdr:oneCellAnchor>
  <xdr:twoCellAnchor editAs="oneCell">
    <xdr:from>
      <xdr:col>3</xdr:col>
      <xdr:colOff>2581276</xdr:colOff>
      <xdr:row>1</xdr:row>
      <xdr:rowOff>47625</xdr:rowOff>
    </xdr:from>
    <xdr:to>
      <xdr:col>3</xdr:col>
      <xdr:colOff>4152901</xdr:colOff>
      <xdr:row>3</xdr:row>
      <xdr:rowOff>255270</xdr:rowOff>
    </xdr:to>
    <xdr:pic>
      <xdr:nvPicPr>
        <xdr:cNvPr id="3" name="Bildobjekt 2">
          <a:extLst>
            <a:ext uri="{FF2B5EF4-FFF2-40B4-BE49-F238E27FC236}">
              <a16:creationId xmlns:a16="http://schemas.microsoft.com/office/drawing/2014/main" id="{02EDE53B-38DE-402C-A325-F3C06BBA83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1" y="238125"/>
          <a:ext cx="1571625" cy="931545"/>
        </a:xfrm>
        <a:prstGeom prst="rect">
          <a:avLst/>
        </a:prstGeom>
      </xdr:spPr>
    </xdr:pic>
    <xdr:clientData/>
  </xdr:twoCellAnchor>
  <xdr:twoCellAnchor>
    <xdr:from>
      <xdr:col>1</xdr:col>
      <xdr:colOff>19050</xdr:colOff>
      <xdr:row>40</xdr:row>
      <xdr:rowOff>0</xdr:rowOff>
    </xdr:from>
    <xdr:to>
      <xdr:col>3</xdr:col>
      <xdr:colOff>4187625</xdr:colOff>
      <xdr:row>48</xdr:row>
      <xdr:rowOff>344400</xdr:rowOff>
    </xdr:to>
    <xdr:sp macro="" textlink="" fLocksText="0">
      <xdr:nvSpPr>
        <xdr:cNvPr id="30" name="textruta 29">
          <a:extLst>
            <a:ext uri="{FF2B5EF4-FFF2-40B4-BE49-F238E27FC236}">
              <a16:creationId xmlns:a16="http://schemas.microsoft.com/office/drawing/2014/main" id="{2ED52041-A4EE-4377-8398-84F494AA555C}"/>
            </a:ext>
          </a:extLst>
        </xdr:cNvPr>
        <xdr:cNvSpPr txBox="1"/>
      </xdr:nvSpPr>
      <xdr:spPr>
        <a:xfrm>
          <a:off x="209550" y="127730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6</xdr:col>
      <xdr:colOff>581025</xdr:colOff>
      <xdr:row>4</xdr:row>
      <xdr:rowOff>85725</xdr:rowOff>
    </xdr:from>
    <xdr:to>
      <xdr:col>7</xdr:col>
      <xdr:colOff>1</xdr:colOff>
      <xdr:row>16</xdr:row>
      <xdr:rowOff>118664</xdr:rowOff>
    </xdr:to>
    <xdr:grpSp>
      <xdr:nvGrpSpPr>
        <xdr:cNvPr id="37" name="Grupp 36">
          <a:extLst>
            <a:ext uri="{FF2B5EF4-FFF2-40B4-BE49-F238E27FC236}">
              <a16:creationId xmlns:a16="http://schemas.microsoft.com/office/drawing/2014/main" id="{A3926790-77BF-4A43-A9B2-D8D7191B4868}"/>
            </a:ext>
          </a:extLst>
        </xdr:cNvPr>
        <xdr:cNvGrpSpPr/>
      </xdr:nvGrpSpPr>
      <xdr:grpSpPr>
        <a:xfrm>
          <a:off x="10687050" y="1352550"/>
          <a:ext cx="2838451" cy="4757339"/>
          <a:chOff x="10706100" y="1324236"/>
          <a:chExt cx="2838451" cy="5414040"/>
        </a:xfrm>
        <a:solidFill>
          <a:srgbClr val="FFFFCC"/>
        </a:solidFill>
      </xdr:grpSpPr>
      <xdr:grpSp>
        <xdr:nvGrpSpPr>
          <xdr:cNvPr id="38" name="Grupp 37">
            <a:extLst>
              <a:ext uri="{FF2B5EF4-FFF2-40B4-BE49-F238E27FC236}">
                <a16:creationId xmlns:a16="http://schemas.microsoft.com/office/drawing/2014/main" id="{E8B7FB56-9DE5-1850-8E9F-8D255F603580}"/>
              </a:ext>
            </a:extLst>
          </xdr:cNvPr>
          <xdr:cNvGrpSpPr/>
        </xdr:nvGrpSpPr>
        <xdr:grpSpPr>
          <a:xfrm>
            <a:off x="10706100" y="1324236"/>
            <a:ext cx="2838451" cy="5414040"/>
            <a:chOff x="11715750" y="1343254"/>
            <a:chExt cx="2838451" cy="5418377"/>
          </a:xfrm>
          <a:grpFill/>
        </xdr:grpSpPr>
        <xdr:sp macro="" textlink="">
          <xdr:nvSpPr>
            <xdr:cNvPr id="40" name="textruta 39">
              <a:extLst>
                <a:ext uri="{FF2B5EF4-FFF2-40B4-BE49-F238E27FC236}">
                  <a16:creationId xmlns:a16="http://schemas.microsoft.com/office/drawing/2014/main" id="{8B3D1033-88D0-F73F-4827-64320AD18F16}"/>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1" name="textruta 40">
              <a:hlinkClick xmlns:r="http://schemas.openxmlformats.org/officeDocument/2006/relationships" r:id="rId2" tooltip="Genomströmning"/>
              <a:extLst>
                <a:ext uri="{FF2B5EF4-FFF2-40B4-BE49-F238E27FC236}">
                  <a16:creationId xmlns:a16="http://schemas.microsoft.com/office/drawing/2014/main" id="{6656698C-B89F-C4A1-CBEF-7099D61D0AFC}"/>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2" name="textruta 41">
              <a:hlinkClick xmlns:r="http://schemas.openxmlformats.org/officeDocument/2006/relationships" r:id="rId3" tooltip="Inför start"/>
              <a:extLst>
                <a:ext uri="{FF2B5EF4-FFF2-40B4-BE49-F238E27FC236}">
                  <a16:creationId xmlns:a16="http://schemas.microsoft.com/office/drawing/2014/main" id="{07A5CCDF-DAEE-6270-995D-CFD123582070}"/>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3" name="textruta 42">
              <a:hlinkClick xmlns:r="http://schemas.openxmlformats.org/officeDocument/2006/relationships" r:id="rId4" tooltip="Utbildningsanordnare"/>
              <a:extLst>
                <a:ext uri="{FF2B5EF4-FFF2-40B4-BE49-F238E27FC236}">
                  <a16:creationId xmlns:a16="http://schemas.microsoft.com/office/drawing/2014/main" id="{67580316-27C7-C181-FB33-3F2D2758D4EB}"/>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4" name="textruta 43">
              <a:hlinkClick xmlns:r="http://schemas.openxmlformats.org/officeDocument/2006/relationships" r:id="rId5" tooltip="Ledningsgrupp"/>
              <a:extLst>
                <a:ext uri="{FF2B5EF4-FFF2-40B4-BE49-F238E27FC236}">
                  <a16:creationId xmlns:a16="http://schemas.microsoft.com/office/drawing/2014/main" id="{9DD577D9-D48B-3CA5-908D-7E580755E6F9}"/>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5" name="textruta 44">
              <a:hlinkClick xmlns:r="http://schemas.openxmlformats.org/officeDocument/2006/relationships" r:id="rId6" tooltip="Undervisande personal"/>
              <a:extLst>
                <a:ext uri="{FF2B5EF4-FFF2-40B4-BE49-F238E27FC236}">
                  <a16:creationId xmlns:a16="http://schemas.microsoft.com/office/drawing/2014/main" id="{D58DBFF5-EFA3-6187-D07F-BB779E4A87E6}"/>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6" name="textruta 45">
              <a:hlinkClick xmlns:r="http://schemas.openxmlformats.org/officeDocument/2006/relationships" r:id="rId7" tooltip="Pedagogik o studerande"/>
              <a:extLst>
                <a:ext uri="{FF2B5EF4-FFF2-40B4-BE49-F238E27FC236}">
                  <a16:creationId xmlns:a16="http://schemas.microsoft.com/office/drawing/2014/main" id="{27063857-2318-B38A-20F6-87A0ED1353D0}"/>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7" name="textruta 46">
              <a:hlinkClick xmlns:r="http://schemas.openxmlformats.org/officeDocument/2006/relationships" r:id="rId8" tooltip="LIA-handledare"/>
              <a:extLst>
                <a:ext uri="{FF2B5EF4-FFF2-40B4-BE49-F238E27FC236}">
                  <a16:creationId xmlns:a16="http://schemas.microsoft.com/office/drawing/2014/main" id="{ED6A37C6-62BF-26D5-50C0-2AAADB6291A2}"/>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9" tooltip="Systematiskt kvalitetsarbete"/>
              <a:extLst>
                <a:ext uri="{FF2B5EF4-FFF2-40B4-BE49-F238E27FC236}">
                  <a16:creationId xmlns:a16="http://schemas.microsoft.com/office/drawing/2014/main" id="{61B8AC5C-DAB3-3815-EAD1-72A09C1B9B60}"/>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49" name="textruta 48">
              <a:hlinkClick xmlns:r="http://schemas.openxmlformats.org/officeDocument/2006/relationships" r:id="rId10" tooltip="Sammanfattning"/>
              <a:extLst>
                <a:ext uri="{FF2B5EF4-FFF2-40B4-BE49-F238E27FC236}">
                  <a16:creationId xmlns:a16="http://schemas.microsoft.com/office/drawing/2014/main" id="{2F4DE095-F914-EA64-88D2-1C5632B0E2D9}"/>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0" name="textruta 49">
              <a:hlinkClick xmlns:r="http://schemas.openxmlformats.org/officeDocument/2006/relationships" r:id="rId11" tooltip="Handlingsplan"/>
              <a:extLst>
                <a:ext uri="{FF2B5EF4-FFF2-40B4-BE49-F238E27FC236}">
                  <a16:creationId xmlns:a16="http://schemas.microsoft.com/office/drawing/2014/main" id="{EC16C121-E49E-56D7-7975-219B6410BB9A}"/>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1" name="textruta 50">
              <a:hlinkClick xmlns:r="http://schemas.openxmlformats.org/officeDocument/2006/relationships" r:id="rId12" tooltip="Instruktion"/>
              <a:extLst>
                <a:ext uri="{FF2B5EF4-FFF2-40B4-BE49-F238E27FC236}">
                  <a16:creationId xmlns:a16="http://schemas.microsoft.com/office/drawing/2014/main" id="{E8637566-F1D7-FD9F-141B-9B389675F183}"/>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2" name="textruta 51">
              <a:hlinkClick xmlns:r="http://schemas.openxmlformats.org/officeDocument/2006/relationships" r:id="rId13" tooltip="Lärande i arbete - LIA"/>
              <a:extLst>
                <a:ext uri="{FF2B5EF4-FFF2-40B4-BE49-F238E27FC236}">
                  <a16:creationId xmlns:a16="http://schemas.microsoft.com/office/drawing/2014/main" id="{D6D7D430-72D3-C84A-181C-B6759DEAA7A1}"/>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39" name="textruta 38">
            <a:hlinkClick xmlns:r="http://schemas.openxmlformats.org/officeDocument/2006/relationships" r:id="rId14" tooltip="Demokrati o jämställdhet"/>
            <a:extLst>
              <a:ext uri="{FF2B5EF4-FFF2-40B4-BE49-F238E27FC236}">
                <a16:creationId xmlns:a16="http://schemas.microsoft.com/office/drawing/2014/main" id="{206B4C33-422A-A4F0-AA96-84E88FB4DC84}"/>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180973</xdr:rowOff>
    </xdr:from>
    <xdr:ext cx="8748000" cy="3218445"/>
    <xdr:sp macro="" textlink="">
      <xdr:nvSpPr>
        <xdr:cNvPr id="2" name="textruta 1">
          <a:extLst>
            <a:ext uri="{FF2B5EF4-FFF2-40B4-BE49-F238E27FC236}">
              <a16:creationId xmlns:a16="http://schemas.microsoft.com/office/drawing/2014/main" id="{FD1F1DE6-19A2-467B-BB76-7475D1D92E1F}"/>
            </a:ext>
          </a:extLst>
        </xdr:cNvPr>
        <xdr:cNvSpPr txBox="1"/>
      </xdr:nvSpPr>
      <xdr:spPr>
        <a:xfrm>
          <a:off x="190500" y="180973"/>
          <a:ext cx="8748000" cy="3218445"/>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spAutoFit/>
        </a:bodyPr>
        <a:lstStyle/>
        <a:p>
          <a:r>
            <a:rPr lang="sv-SE" sz="1100" b="1">
              <a:solidFill>
                <a:schemeClr val="tx1"/>
              </a:solidFill>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aseline="0">
              <a:solidFill>
                <a:schemeClr val="tx1"/>
              </a:solidFill>
              <a:effectLst/>
              <a:latin typeface="+mn-lt"/>
              <a:ea typeface="+mn-ea"/>
              <a:cs typeface="+mn-cs"/>
            </a:rPr>
            <a:t>Undervisande personals kompetens och arbetssätt är grundläggande för att en utbildning ska fungera väl.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a:solidFill>
                <a:schemeClr val="tx1"/>
              </a:solidFill>
              <a:effectLst/>
              <a:latin typeface="+mn-lt"/>
              <a:ea typeface="+mn-ea"/>
              <a:cs typeface="+mn-cs"/>
            </a:rPr>
            <a:t>Till skillnad från många andra utbildningsformer finns det inte inom yrkeshögskolan något formellt krav på pedagogiskt</a:t>
          </a:r>
          <a:r>
            <a:rPr lang="sv-SE" sz="1100" baseline="0">
              <a:solidFill>
                <a:schemeClr val="tx1"/>
              </a:solidFill>
              <a:effectLst/>
              <a:latin typeface="+mn-lt"/>
              <a:ea typeface="+mn-ea"/>
              <a:cs typeface="+mn-cs"/>
            </a:rPr>
            <a:t> utbildning för att undervisa. I stället vilar ansvaret på anordnaren att göra en bedömning av vad som krävs av de som anställs eller anlitas för undervisningen och att de som anlitas får rätt förutsättningar. Dessa frågor berör om det finns rutiner kring anlitandet av undervisande personal samt hur väl deras undervisning fungerar i praktiken.</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Rätt personer</a:t>
          </a:r>
          <a:endParaRPr lang="sv-SE">
            <a:effectLst/>
          </a:endParaRPr>
        </a:p>
        <a:p>
          <a:r>
            <a:rPr lang="sv-SE" sz="1100" b="0" baseline="0">
              <a:solidFill>
                <a:schemeClr val="tx1"/>
              </a:solidFill>
              <a:effectLst/>
              <a:latin typeface="+mn-lt"/>
              <a:ea typeface="+mn-ea"/>
              <a:cs typeface="+mn-cs"/>
            </a:rPr>
            <a:t>Många av dessa frågor berör den som har ansvar för att rekrytera undervisande personal, oavsett om det handlar om att upphandla konsulter eller anställa fast personal. Om detta är en annan person än utbildningsledaren så kan det vara bra om båda är med och går igenom frågorna.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0" baseline="0">
              <a:solidFill>
                <a:schemeClr val="tx1"/>
              </a:solidFill>
              <a:effectLst/>
              <a:latin typeface="+mn-lt"/>
              <a:ea typeface="+mn-ea"/>
              <a:cs typeface="+mn-cs"/>
            </a:rPr>
            <a:t>Det kan också vara bra att låta de som undervisar själva ge synpunkter på dessa frågor - anser de att de får rätt och tillräckligt stöd i sitt pedagogiska arbete? Hur fungerade deras introduktion när de började undervisa?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tx1"/>
              </a:solidFill>
              <a:effectLst/>
              <a:latin typeface="+mn-lt"/>
              <a:ea typeface="+mn-ea"/>
              <a:cs typeface="+mn-cs"/>
            </a:rPr>
            <a:t>De studerandes synpunkter på den undervisande personalen kan också vara bra att ha med i denna självvärdering, till exempel genom att titta på kursutvärderingar eller genom att fråga studerande-representanter.</a:t>
          </a:r>
          <a:r>
            <a:rPr kumimoji="0" lang="sv-SE" sz="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xdr:txBody>
    </xdr:sp>
    <xdr:clientData/>
  </xdr:oneCellAnchor>
  <xdr:twoCellAnchor editAs="oneCell">
    <xdr:from>
      <xdr:col>3</xdr:col>
      <xdr:colOff>2581276</xdr:colOff>
      <xdr:row>1</xdr:row>
      <xdr:rowOff>47625</xdr:rowOff>
    </xdr:from>
    <xdr:to>
      <xdr:col>3</xdr:col>
      <xdr:colOff>4152901</xdr:colOff>
      <xdr:row>3</xdr:row>
      <xdr:rowOff>258445</xdr:rowOff>
    </xdr:to>
    <xdr:pic>
      <xdr:nvPicPr>
        <xdr:cNvPr id="3" name="Bildobjekt 2">
          <a:extLst>
            <a:ext uri="{FF2B5EF4-FFF2-40B4-BE49-F238E27FC236}">
              <a16:creationId xmlns:a16="http://schemas.microsoft.com/office/drawing/2014/main" id="{6F92493D-3252-4567-ABB4-FEA5182E16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1" y="238125"/>
          <a:ext cx="1571625" cy="931545"/>
        </a:xfrm>
        <a:prstGeom prst="rect">
          <a:avLst/>
        </a:prstGeom>
      </xdr:spPr>
    </xdr:pic>
    <xdr:clientData/>
  </xdr:twoCellAnchor>
  <xdr:twoCellAnchor>
    <xdr:from>
      <xdr:col>1</xdr:col>
      <xdr:colOff>19050</xdr:colOff>
      <xdr:row>26</xdr:row>
      <xdr:rowOff>9525</xdr:rowOff>
    </xdr:from>
    <xdr:to>
      <xdr:col>3</xdr:col>
      <xdr:colOff>4187625</xdr:colOff>
      <xdr:row>34</xdr:row>
      <xdr:rowOff>353925</xdr:rowOff>
    </xdr:to>
    <xdr:sp macro="" textlink="" fLocksText="0">
      <xdr:nvSpPr>
        <xdr:cNvPr id="29" name="textruta 28">
          <a:extLst>
            <a:ext uri="{FF2B5EF4-FFF2-40B4-BE49-F238E27FC236}">
              <a16:creationId xmlns:a16="http://schemas.microsoft.com/office/drawing/2014/main" id="{89946BDD-0A14-4C64-A54A-4B36F4EBF23D}"/>
            </a:ext>
          </a:extLst>
        </xdr:cNvPr>
        <xdr:cNvSpPr txBox="1"/>
      </xdr:nvSpPr>
      <xdr:spPr>
        <a:xfrm>
          <a:off x="209550" y="9886950"/>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6</xdr:col>
      <xdr:colOff>581025</xdr:colOff>
      <xdr:row>4</xdr:row>
      <xdr:rowOff>85725</xdr:rowOff>
    </xdr:from>
    <xdr:to>
      <xdr:col>7</xdr:col>
      <xdr:colOff>1</xdr:colOff>
      <xdr:row>17</xdr:row>
      <xdr:rowOff>90089</xdr:rowOff>
    </xdr:to>
    <xdr:grpSp>
      <xdr:nvGrpSpPr>
        <xdr:cNvPr id="37" name="Grupp 36">
          <a:extLst>
            <a:ext uri="{FF2B5EF4-FFF2-40B4-BE49-F238E27FC236}">
              <a16:creationId xmlns:a16="http://schemas.microsoft.com/office/drawing/2014/main" id="{2489CDDA-5B4B-44D4-815D-EF27D167FDAB}"/>
            </a:ext>
          </a:extLst>
        </xdr:cNvPr>
        <xdr:cNvGrpSpPr/>
      </xdr:nvGrpSpPr>
      <xdr:grpSpPr>
        <a:xfrm>
          <a:off x="10687050" y="1352550"/>
          <a:ext cx="2838451" cy="4757339"/>
          <a:chOff x="10706100" y="1324236"/>
          <a:chExt cx="2838451" cy="5414040"/>
        </a:xfrm>
        <a:solidFill>
          <a:srgbClr val="FFFFCC"/>
        </a:solidFill>
      </xdr:grpSpPr>
      <xdr:grpSp>
        <xdr:nvGrpSpPr>
          <xdr:cNvPr id="38" name="Grupp 37">
            <a:extLst>
              <a:ext uri="{FF2B5EF4-FFF2-40B4-BE49-F238E27FC236}">
                <a16:creationId xmlns:a16="http://schemas.microsoft.com/office/drawing/2014/main" id="{2BBEDA30-91FB-4E1E-8A75-BB01CDFCD54D}"/>
              </a:ext>
            </a:extLst>
          </xdr:cNvPr>
          <xdr:cNvGrpSpPr/>
        </xdr:nvGrpSpPr>
        <xdr:grpSpPr>
          <a:xfrm>
            <a:off x="10706100" y="1324236"/>
            <a:ext cx="2838451" cy="5414040"/>
            <a:chOff x="11715750" y="1343254"/>
            <a:chExt cx="2838451" cy="5418377"/>
          </a:xfrm>
          <a:grpFill/>
        </xdr:grpSpPr>
        <xdr:sp macro="" textlink="">
          <xdr:nvSpPr>
            <xdr:cNvPr id="40" name="textruta 39">
              <a:extLst>
                <a:ext uri="{FF2B5EF4-FFF2-40B4-BE49-F238E27FC236}">
                  <a16:creationId xmlns:a16="http://schemas.microsoft.com/office/drawing/2014/main" id="{3C825870-43B7-FB02-07C5-91FD3F4174B9}"/>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1" name="textruta 40">
              <a:hlinkClick xmlns:r="http://schemas.openxmlformats.org/officeDocument/2006/relationships" r:id="rId2" tooltip="Genomströmning"/>
              <a:extLst>
                <a:ext uri="{FF2B5EF4-FFF2-40B4-BE49-F238E27FC236}">
                  <a16:creationId xmlns:a16="http://schemas.microsoft.com/office/drawing/2014/main" id="{20EF3E59-B64F-87F7-D48C-F8DBA6B985CF}"/>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2" name="textruta 41">
              <a:hlinkClick xmlns:r="http://schemas.openxmlformats.org/officeDocument/2006/relationships" r:id="rId3" tooltip="Inför start"/>
              <a:extLst>
                <a:ext uri="{FF2B5EF4-FFF2-40B4-BE49-F238E27FC236}">
                  <a16:creationId xmlns:a16="http://schemas.microsoft.com/office/drawing/2014/main" id="{992CA11C-D9E5-A6E1-0045-A1B60B873D7A}"/>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3" name="textruta 42">
              <a:hlinkClick xmlns:r="http://schemas.openxmlformats.org/officeDocument/2006/relationships" r:id="rId4" tooltip="Utbildningsanordnare"/>
              <a:extLst>
                <a:ext uri="{FF2B5EF4-FFF2-40B4-BE49-F238E27FC236}">
                  <a16:creationId xmlns:a16="http://schemas.microsoft.com/office/drawing/2014/main" id="{B2241AFD-9718-7F5D-762A-5CFFFC62399D}"/>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4" name="textruta 43">
              <a:hlinkClick xmlns:r="http://schemas.openxmlformats.org/officeDocument/2006/relationships" r:id="rId5" tooltip="Ledningsgrupp"/>
              <a:extLst>
                <a:ext uri="{FF2B5EF4-FFF2-40B4-BE49-F238E27FC236}">
                  <a16:creationId xmlns:a16="http://schemas.microsoft.com/office/drawing/2014/main" id="{A4D929A1-9939-ACB7-0522-AD9CF159208C}"/>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5" name="textruta 44">
              <a:hlinkClick xmlns:r="http://schemas.openxmlformats.org/officeDocument/2006/relationships" r:id="rId6" tooltip="Undervisande personal"/>
              <a:extLst>
                <a:ext uri="{FF2B5EF4-FFF2-40B4-BE49-F238E27FC236}">
                  <a16:creationId xmlns:a16="http://schemas.microsoft.com/office/drawing/2014/main" id="{FDF9AE33-D922-EFCD-6FE2-F41284056870}"/>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6" name="textruta 45">
              <a:hlinkClick xmlns:r="http://schemas.openxmlformats.org/officeDocument/2006/relationships" r:id="rId7" tooltip="Pedagogik o studerande"/>
              <a:extLst>
                <a:ext uri="{FF2B5EF4-FFF2-40B4-BE49-F238E27FC236}">
                  <a16:creationId xmlns:a16="http://schemas.microsoft.com/office/drawing/2014/main" id="{E15FD27C-109B-7FFB-9E80-1922B5760A5E}"/>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7" name="textruta 46">
              <a:hlinkClick xmlns:r="http://schemas.openxmlformats.org/officeDocument/2006/relationships" r:id="rId8" tooltip="LIA-handledare"/>
              <a:extLst>
                <a:ext uri="{FF2B5EF4-FFF2-40B4-BE49-F238E27FC236}">
                  <a16:creationId xmlns:a16="http://schemas.microsoft.com/office/drawing/2014/main" id="{EC4E09E3-F474-5C2B-4CE1-1F98AC8AE019}"/>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9" tooltip="Systematiskt kvalitetsarbete"/>
              <a:extLst>
                <a:ext uri="{FF2B5EF4-FFF2-40B4-BE49-F238E27FC236}">
                  <a16:creationId xmlns:a16="http://schemas.microsoft.com/office/drawing/2014/main" id="{0DA5AC5C-7F4F-1E46-3E57-8181100919F1}"/>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49" name="textruta 48">
              <a:hlinkClick xmlns:r="http://schemas.openxmlformats.org/officeDocument/2006/relationships" r:id="rId10" tooltip="Sammanfattning"/>
              <a:extLst>
                <a:ext uri="{FF2B5EF4-FFF2-40B4-BE49-F238E27FC236}">
                  <a16:creationId xmlns:a16="http://schemas.microsoft.com/office/drawing/2014/main" id="{6548A0A4-9AD2-BD26-6061-83C0ACCA136F}"/>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0" name="textruta 49">
              <a:hlinkClick xmlns:r="http://schemas.openxmlformats.org/officeDocument/2006/relationships" r:id="rId11" tooltip="Handlingsplan"/>
              <a:extLst>
                <a:ext uri="{FF2B5EF4-FFF2-40B4-BE49-F238E27FC236}">
                  <a16:creationId xmlns:a16="http://schemas.microsoft.com/office/drawing/2014/main" id="{3648B420-B838-8424-E016-F55D33A5F1EA}"/>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1" name="textruta 50">
              <a:hlinkClick xmlns:r="http://schemas.openxmlformats.org/officeDocument/2006/relationships" r:id="rId12" tooltip="Instruktion"/>
              <a:extLst>
                <a:ext uri="{FF2B5EF4-FFF2-40B4-BE49-F238E27FC236}">
                  <a16:creationId xmlns:a16="http://schemas.microsoft.com/office/drawing/2014/main" id="{ECE32FBB-D0CC-ADFC-021E-19AC92F2BE77}"/>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2" name="textruta 51">
              <a:hlinkClick xmlns:r="http://schemas.openxmlformats.org/officeDocument/2006/relationships" r:id="rId13" tooltip="Lärande i arbete - LIA"/>
              <a:extLst>
                <a:ext uri="{FF2B5EF4-FFF2-40B4-BE49-F238E27FC236}">
                  <a16:creationId xmlns:a16="http://schemas.microsoft.com/office/drawing/2014/main" id="{08B5FA17-B97C-F63E-B483-A02A8C1E45A3}"/>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39" name="textruta 38">
            <a:hlinkClick xmlns:r="http://schemas.openxmlformats.org/officeDocument/2006/relationships" r:id="rId14" tooltip="Demokrati o jämställdhet"/>
            <a:extLst>
              <a:ext uri="{FF2B5EF4-FFF2-40B4-BE49-F238E27FC236}">
                <a16:creationId xmlns:a16="http://schemas.microsoft.com/office/drawing/2014/main" id="{079DC1BE-A0D2-9068-BF5D-9F023975160F}"/>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190499</xdr:colOff>
      <xdr:row>0</xdr:row>
      <xdr:rowOff>180973</xdr:rowOff>
    </xdr:from>
    <xdr:ext cx="8748000" cy="3056221"/>
    <xdr:sp macro="" textlink="">
      <xdr:nvSpPr>
        <xdr:cNvPr id="2" name="textruta 1">
          <a:extLst>
            <a:ext uri="{FF2B5EF4-FFF2-40B4-BE49-F238E27FC236}">
              <a16:creationId xmlns:a16="http://schemas.microsoft.com/office/drawing/2014/main" id="{59F67DA0-7D53-4E74-8C19-5C8254AFC2FB}"/>
            </a:ext>
          </a:extLst>
        </xdr:cNvPr>
        <xdr:cNvSpPr txBox="1"/>
      </xdr:nvSpPr>
      <xdr:spPr>
        <a:xfrm>
          <a:off x="190499" y="180973"/>
          <a:ext cx="8748000" cy="3056221"/>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spAutoFit/>
        </a:bodyPr>
        <a:lstStyle/>
        <a:p>
          <a:r>
            <a:rPr lang="sv-SE" sz="1100" b="1">
              <a:solidFill>
                <a:schemeClr val="tx1"/>
              </a:solidFill>
              <a:effectLst/>
              <a:latin typeface="+mn-lt"/>
              <a:ea typeface="+mn-ea"/>
              <a:cs typeface="+mn-cs"/>
            </a:rPr>
            <a:t>Pedagogiskt upplägg och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a:solidFill>
                <a:schemeClr val="tx1"/>
              </a:solidFill>
              <a:effectLst/>
              <a:latin typeface="+mn-lt"/>
              <a:ea typeface="+mn-ea"/>
              <a:cs typeface="+mn-cs"/>
            </a:rPr>
            <a:t>Säkerställ den "röda</a:t>
          </a:r>
          <a:r>
            <a:rPr lang="sv-SE" sz="1100" b="1" baseline="0">
              <a:solidFill>
                <a:schemeClr val="tx1"/>
              </a:solidFill>
              <a:effectLst/>
              <a:latin typeface="+mn-lt"/>
              <a:ea typeface="+mn-ea"/>
              <a:cs typeface="+mn-cs"/>
            </a:rPr>
            <a:t> tråden" i utbildningen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a:solidFill>
                <a:schemeClr val="tx1"/>
              </a:solidFill>
              <a:effectLst/>
              <a:latin typeface="+mn-lt"/>
              <a:ea typeface="+mn-ea"/>
              <a:cs typeface="+mn-cs"/>
            </a:rPr>
            <a:t>De</a:t>
          </a:r>
          <a:r>
            <a:rPr lang="sv-SE" sz="1100" baseline="0">
              <a:solidFill>
                <a:schemeClr val="tx1"/>
              </a:solidFill>
              <a:effectLst/>
              <a:latin typeface="+mn-lt"/>
              <a:ea typeface="+mn-ea"/>
              <a:cs typeface="+mn-cs"/>
            </a:rPr>
            <a:t> första frågorna berör utbildningens övergripande upplägg, och är relevanta både när utbildningen planeras första gången och när ni följer upp hur det blev i verkligheten. De handlar om att säkerställa den "röda tråden" i utbildningen.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a:solidFill>
                <a:schemeClr val="tx1"/>
              </a:solidFill>
              <a:effectLst/>
              <a:latin typeface="+mn-lt"/>
              <a:ea typeface="+mn-ea"/>
              <a:cs typeface="+mn-cs"/>
            </a:rPr>
            <a:t>Följ</a:t>
          </a:r>
          <a:r>
            <a:rPr lang="sv-SE" sz="1100" b="1" baseline="0">
              <a:solidFill>
                <a:schemeClr val="tx1"/>
              </a:solidFill>
              <a:effectLst/>
              <a:latin typeface="+mn-lt"/>
              <a:ea typeface="+mn-ea"/>
              <a:cs typeface="+mn-cs"/>
            </a:rPr>
            <a:t> upp de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a:solidFill>
                <a:schemeClr val="tx1"/>
              </a:solidFill>
              <a:effectLst/>
              <a:latin typeface="+mn-lt"/>
              <a:ea typeface="+mn-ea"/>
              <a:cs typeface="+mn-cs"/>
            </a:rPr>
            <a:t>Här</a:t>
          </a:r>
          <a:r>
            <a:rPr lang="sv-SE" sz="1100" baseline="0">
              <a:solidFill>
                <a:schemeClr val="tx1"/>
              </a:solidFill>
              <a:effectLst/>
              <a:latin typeface="+mn-lt"/>
              <a:ea typeface="+mn-ea"/>
              <a:cs typeface="+mn-cs"/>
            </a:rPr>
            <a:t> finns även några frågor om själva studerandegruppen som helhet. Vissa av dessa frågor kan vara svåra att svara på för en pågående utbildning, men kan i stället användas för att följa upp utbildningen efter att den avslutats. Lyckas ni attrahera studerande som är motiverade att fullfölja utbildningen, är de tillräckligt många, och hur går det för dem under och efter utbildningen?</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Rätt personer</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b="0" baseline="0">
              <a:solidFill>
                <a:schemeClr val="tx1"/>
              </a:solidFill>
              <a:effectLst/>
              <a:latin typeface="+mn-lt"/>
              <a:ea typeface="+mn-ea"/>
              <a:cs typeface="+mn-cs"/>
            </a:rPr>
            <a:t>Dessa frågor berör både de som är med och planerar utbildningen i sin helhet och de som sedan utför utbildningen. Därför kan det vara relevant att få den undervisande personalens syn på hur väl exempelvis kursplanerna fungerar att arbeta utifrån. Men de studerandes perspektiv kan också vara givande, till exempel vad en studeranderepresentant skulle svara på frågorna.</a:t>
          </a:r>
          <a:endParaRPr lang="sv-SE">
            <a:effectLst/>
          </a:endParaRPr>
        </a:p>
      </xdr:txBody>
    </xdr:sp>
    <xdr:clientData/>
  </xdr:oneCellAnchor>
  <xdr:twoCellAnchor editAs="oneCell">
    <xdr:from>
      <xdr:col>3</xdr:col>
      <xdr:colOff>2581276</xdr:colOff>
      <xdr:row>1</xdr:row>
      <xdr:rowOff>47625</xdr:rowOff>
    </xdr:from>
    <xdr:to>
      <xdr:col>3</xdr:col>
      <xdr:colOff>4152901</xdr:colOff>
      <xdr:row>3</xdr:row>
      <xdr:rowOff>255270</xdr:rowOff>
    </xdr:to>
    <xdr:pic>
      <xdr:nvPicPr>
        <xdr:cNvPr id="3" name="Bildobjekt 2">
          <a:extLst>
            <a:ext uri="{FF2B5EF4-FFF2-40B4-BE49-F238E27FC236}">
              <a16:creationId xmlns:a16="http://schemas.microsoft.com/office/drawing/2014/main" id="{B6779A4D-9E54-4A03-91A5-96B59968A7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1" y="238125"/>
          <a:ext cx="1571625" cy="931545"/>
        </a:xfrm>
        <a:prstGeom prst="rect">
          <a:avLst/>
        </a:prstGeom>
      </xdr:spPr>
    </xdr:pic>
    <xdr:clientData/>
  </xdr:twoCellAnchor>
  <xdr:twoCellAnchor>
    <xdr:from>
      <xdr:col>1</xdr:col>
      <xdr:colOff>19050</xdr:colOff>
      <xdr:row>39</xdr:row>
      <xdr:rowOff>9525</xdr:rowOff>
    </xdr:from>
    <xdr:to>
      <xdr:col>3</xdr:col>
      <xdr:colOff>4187625</xdr:colOff>
      <xdr:row>47</xdr:row>
      <xdr:rowOff>353925</xdr:rowOff>
    </xdr:to>
    <xdr:sp macro="" textlink="" fLocksText="0">
      <xdr:nvSpPr>
        <xdr:cNvPr id="29" name="textruta 28">
          <a:extLst>
            <a:ext uri="{FF2B5EF4-FFF2-40B4-BE49-F238E27FC236}">
              <a16:creationId xmlns:a16="http://schemas.microsoft.com/office/drawing/2014/main" id="{D6CBE548-86E5-4E33-980D-D8F98F26DB55}"/>
            </a:ext>
          </a:extLst>
        </xdr:cNvPr>
        <xdr:cNvSpPr txBox="1"/>
      </xdr:nvSpPr>
      <xdr:spPr>
        <a:xfrm>
          <a:off x="209550" y="15316200"/>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6</xdr:col>
      <xdr:colOff>581025</xdr:colOff>
      <xdr:row>4</xdr:row>
      <xdr:rowOff>85725</xdr:rowOff>
    </xdr:from>
    <xdr:to>
      <xdr:col>7</xdr:col>
      <xdr:colOff>1</xdr:colOff>
      <xdr:row>16</xdr:row>
      <xdr:rowOff>299639</xdr:rowOff>
    </xdr:to>
    <xdr:grpSp>
      <xdr:nvGrpSpPr>
        <xdr:cNvPr id="37" name="Grupp 36">
          <a:extLst>
            <a:ext uri="{FF2B5EF4-FFF2-40B4-BE49-F238E27FC236}">
              <a16:creationId xmlns:a16="http://schemas.microsoft.com/office/drawing/2014/main" id="{689E2577-4727-467F-B77A-B4280400E520}"/>
            </a:ext>
          </a:extLst>
        </xdr:cNvPr>
        <xdr:cNvGrpSpPr/>
      </xdr:nvGrpSpPr>
      <xdr:grpSpPr>
        <a:xfrm>
          <a:off x="10687050" y="1352550"/>
          <a:ext cx="2838451" cy="4757339"/>
          <a:chOff x="10706100" y="1324236"/>
          <a:chExt cx="2838451" cy="5414040"/>
        </a:xfrm>
        <a:solidFill>
          <a:srgbClr val="FFFFCC"/>
        </a:solidFill>
      </xdr:grpSpPr>
      <xdr:grpSp>
        <xdr:nvGrpSpPr>
          <xdr:cNvPr id="38" name="Grupp 37">
            <a:extLst>
              <a:ext uri="{FF2B5EF4-FFF2-40B4-BE49-F238E27FC236}">
                <a16:creationId xmlns:a16="http://schemas.microsoft.com/office/drawing/2014/main" id="{1228E384-2A2D-B69C-8B9C-B5C021BA51E6}"/>
              </a:ext>
            </a:extLst>
          </xdr:cNvPr>
          <xdr:cNvGrpSpPr/>
        </xdr:nvGrpSpPr>
        <xdr:grpSpPr>
          <a:xfrm>
            <a:off x="10706100" y="1324236"/>
            <a:ext cx="2838451" cy="5414040"/>
            <a:chOff x="11715750" y="1343254"/>
            <a:chExt cx="2838451" cy="5418377"/>
          </a:xfrm>
          <a:grpFill/>
        </xdr:grpSpPr>
        <xdr:sp macro="" textlink="">
          <xdr:nvSpPr>
            <xdr:cNvPr id="40" name="textruta 39">
              <a:extLst>
                <a:ext uri="{FF2B5EF4-FFF2-40B4-BE49-F238E27FC236}">
                  <a16:creationId xmlns:a16="http://schemas.microsoft.com/office/drawing/2014/main" id="{700058AF-64F0-0856-5983-B8F7E34ECAE8}"/>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1" name="textruta 40">
              <a:hlinkClick xmlns:r="http://schemas.openxmlformats.org/officeDocument/2006/relationships" r:id="rId2" tooltip="Genomströmning"/>
              <a:extLst>
                <a:ext uri="{FF2B5EF4-FFF2-40B4-BE49-F238E27FC236}">
                  <a16:creationId xmlns:a16="http://schemas.microsoft.com/office/drawing/2014/main" id="{5F0720E4-1AD2-6C8D-CE62-CB5265485E3C}"/>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2" name="textruta 41">
              <a:hlinkClick xmlns:r="http://schemas.openxmlformats.org/officeDocument/2006/relationships" r:id="rId3" tooltip="Inför start"/>
              <a:extLst>
                <a:ext uri="{FF2B5EF4-FFF2-40B4-BE49-F238E27FC236}">
                  <a16:creationId xmlns:a16="http://schemas.microsoft.com/office/drawing/2014/main" id="{6E9969A7-9D8C-0EA6-726F-A69B005E56CF}"/>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3" name="textruta 42">
              <a:hlinkClick xmlns:r="http://schemas.openxmlformats.org/officeDocument/2006/relationships" r:id="rId4" tooltip="Utbildningsanordnare"/>
              <a:extLst>
                <a:ext uri="{FF2B5EF4-FFF2-40B4-BE49-F238E27FC236}">
                  <a16:creationId xmlns:a16="http://schemas.microsoft.com/office/drawing/2014/main" id="{11FE1FE6-782A-881C-9DC8-91A4ED0D959F}"/>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4" name="textruta 43">
              <a:hlinkClick xmlns:r="http://schemas.openxmlformats.org/officeDocument/2006/relationships" r:id="rId5" tooltip="Ledningsgrupp"/>
              <a:extLst>
                <a:ext uri="{FF2B5EF4-FFF2-40B4-BE49-F238E27FC236}">
                  <a16:creationId xmlns:a16="http://schemas.microsoft.com/office/drawing/2014/main" id="{A1DE1903-6F4D-9E3C-5406-419B42E11501}"/>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45" name="textruta 44">
              <a:hlinkClick xmlns:r="http://schemas.openxmlformats.org/officeDocument/2006/relationships" r:id="rId6" tooltip="Undervisande personal"/>
              <a:extLst>
                <a:ext uri="{FF2B5EF4-FFF2-40B4-BE49-F238E27FC236}">
                  <a16:creationId xmlns:a16="http://schemas.microsoft.com/office/drawing/2014/main" id="{8208718E-45C2-0CE9-A0D8-B74241203EE9}"/>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6" name="textruta 45">
              <a:hlinkClick xmlns:r="http://schemas.openxmlformats.org/officeDocument/2006/relationships" r:id="rId7" tooltip="Pedagogik o studerande"/>
              <a:extLst>
                <a:ext uri="{FF2B5EF4-FFF2-40B4-BE49-F238E27FC236}">
                  <a16:creationId xmlns:a16="http://schemas.microsoft.com/office/drawing/2014/main" id="{BB61EBB2-2619-AD5A-1EF4-509F387BBDEB}"/>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7" name="textruta 46">
              <a:hlinkClick xmlns:r="http://schemas.openxmlformats.org/officeDocument/2006/relationships" r:id="rId8" tooltip="LIA-handledare"/>
              <a:extLst>
                <a:ext uri="{FF2B5EF4-FFF2-40B4-BE49-F238E27FC236}">
                  <a16:creationId xmlns:a16="http://schemas.microsoft.com/office/drawing/2014/main" id="{F6406992-0021-0D49-F5DB-E21BE79B5548}"/>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48" name="textruta 47">
              <a:hlinkClick xmlns:r="http://schemas.openxmlformats.org/officeDocument/2006/relationships" r:id="rId9" tooltip="Systematiskt kvalitetsarbete"/>
              <a:extLst>
                <a:ext uri="{FF2B5EF4-FFF2-40B4-BE49-F238E27FC236}">
                  <a16:creationId xmlns:a16="http://schemas.microsoft.com/office/drawing/2014/main" id="{2456B246-7D5A-88E0-A960-AE2CE5A4F249}"/>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49" name="textruta 48">
              <a:hlinkClick xmlns:r="http://schemas.openxmlformats.org/officeDocument/2006/relationships" r:id="rId10" tooltip="Sammanfattning"/>
              <a:extLst>
                <a:ext uri="{FF2B5EF4-FFF2-40B4-BE49-F238E27FC236}">
                  <a16:creationId xmlns:a16="http://schemas.microsoft.com/office/drawing/2014/main" id="{5D319938-2CA4-E1AD-6A51-803CD1F6FFB3}"/>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0" name="textruta 49">
              <a:hlinkClick xmlns:r="http://schemas.openxmlformats.org/officeDocument/2006/relationships" r:id="rId11" tooltip="Handlingsplan"/>
              <a:extLst>
                <a:ext uri="{FF2B5EF4-FFF2-40B4-BE49-F238E27FC236}">
                  <a16:creationId xmlns:a16="http://schemas.microsoft.com/office/drawing/2014/main" id="{72D59372-7B2C-B3BF-4C27-279BFFCF17CB}"/>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1" name="textruta 50">
              <a:hlinkClick xmlns:r="http://schemas.openxmlformats.org/officeDocument/2006/relationships" r:id="rId12" tooltip="Instruktion"/>
              <a:extLst>
                <a:ext uri="{FF2B5EF4-FFF2-40B4-BE49-F238E27FC236}">
                  <a16:creationId xmlns:a16="http://schemas.microsoft.com/office/drawing/2014/main" id="{56258106-CFF2-F840-55BB-83D85D70DCB0}"/>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2" name="textruta 51">
              <a:hlinkClick xmlns:r="http://schemas.openxmlformats.org/officeDocument/2006/relationships" r:id="rId13" tooltip="Lärande i arbete - LIA"/>
              <a:extLst>
                <a:ext uri="{FF2B5EF4-FFF2-40B4-BE49-F238E27FC236}">
                  <a16:creationId xmlns:a16="http://schemas.microsoft.com/office/drawing/2014/main" id="{3BBC60B3-DDCB-1318-7497-D6A7775572ED}"/>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39" name="textruta 38">
            <a:hlinkClick xmlns:r="http://schemas.openxmlformats.org/officeDocument/2006/relationships" r:id="rId14" tooltip="Demokrati o jämställdhet"/>
            <a:extLst>
              <a:ext uri="{FF2B5EF4-FFF2-40B4-BE49-F238E27FC236}">
                <a16:creationId xmlns:a16="http://schemas.microsoft.com/office/drawing/2014/main" id="{E4D651DF-0950-BD5A-4B4A-0138A5E8BEC2}"/>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190499</xdr:colOff>
      <xdr:row>0</xdr:row>
      <xdr:rowOff>180974</xdr:rowOff>
    </xdr:from>
    <xdr:ext cx="8748000" cy="3019426"/>
    <xdr:sp macro="" textlink="">
      <xdr:nvSpPr>
        <xdr:cNvPr id="2" name="textruta 1">
          <a:extLst>
            <a:ext uri="{FF2B5EF4-FFF2-40B4-BE49-F238E27FC236}">
              <a16:creationId xmlns:a16="http://schemas.microsoft.com/office/drawing/2014/main" id="{5686F046-0AC3-48D0-9E23-7CB8835A806C}"/>
            </a:ext>
          </a:extLst>
        </xdr:cNvPr>
        <xdr:cNvSpPr txBox="1"/>
      </xdr:nvSpPr>
      <xdr:spPr>
        <a:xfrm>
          <a:off x="190499" y="180974"/>
          <a:ext cx="8748000" cy="3019426"/>
        </a:xfrm>
        <a:prstGeom prst="rect">
          <a:avLst/>
        </a:prstGeom>
        <a:solidFill>
          <a:schemeClr val="bg1">
            <a:lumMod val="95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1800000" rtlCol="0" anchor="t">
          <a:noAutofit/>
        </a:bodyPr>
        <a:lstStyle/>
        <a:p>
          <a:r>
            <a:rPr lang="sv-SE" sz="1100" b="1">
              <a:solidFill>
                <a:schemeClr val="tx1"/>
              </a:solidFill>
              <a:effectLst/>
              <a:latin typeface="+mn-lt"/>
              <a:ea typeface="+mn-ea"/>
              <a:cs typeface="+mn-cs"/>
            </a:rPr>
            <a:t>Lärande i</a:t>
          </a:r>
          <a:r>
            <a:rPr lang="sv-SE" sz="1100" b="1" baseline="0">
              <a:solidFill>
                <a:schemeClr val="tx1"/>
              </a:solidFill>
              <a:effectLst/>
              <a:latin typeface="+mn-lt"/>
              <a:ea typeface="+mn-ea"/>
              <a:cs typeface="+mn-cs"/>
            </a:rPr>
            <a:t>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a:solidFill>
                <a:schemeClr val="tx1"/>
              </a:solidFill>
              <a:effectLst/>
              <a:latin typeface="+mn-lt"/>
              <a:ea typeface="+mn-ea"/>
              <a:cs typeface="+mn-cs"/>
            </a:rPr>
            <a:t>LIA är en central del i att foga</a:t>
          </a:r>
          <a:r>
            <a:rPr lang="sv-SE" sz="1100" baseline="0">
              <a:solidFill>
                <a:schemeClr val="tx1"/>
              </a:solidFill>
              <a:effectLst/>
              <a:latin typeface="+mn-lt"/>
              <a:ea typeface="+mn-ea"/>
              <a:cs typeface="+mn-cs"/>
            </a:rPr>
            <a:t> samman de praktiska och teoretiska delarna av det skolförlagda lärandet på en verklig arbetsplats. För att LIA ska fungera bra krävs flera typer av förberedelser - både att se till att kursen har ett lämpligt innehåll och sker vid rätt tillfälle i utbildningen, samt att förbereda såväl studerande som LIA-handledare inför kursen. Dessa frågor berör ifall det finns färdiga rutiner kring hur LIA ska genomföras.</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r>
            <a:rPr lang="sv-SE" sz="1100">
              <a:solidFill>
                <a:schemeClr val="tx1"/>
              </a:solidFill>
              <a:effectLst/>
              <a:latin typeface="+mn-lt"/>
              <a:ea typeface="+mn-ea"/>
              <a:cs typeface="+mn-cs"/>
            </a:rPr>
            <a:t>När väl LIA-kursen börjat så</a:t>
          </a:r>
          <a:r>
            <a:rPr lang="sv-SE" sz="1100" baseline="0">
              <a:solidFill>
                <a:schemeClr val="tx1"/>
              </a:solidFill>
              <a:effectLst/>
              <a:latin typeface="+mn-lt"/>
              <a:ea typeface="+mn-ea"/>
              <a:cs typeface="+mn-cs"/>
            </a:rPr>
            <a:t> gäller det att ha koll på om rutinerna också efterlevs. Det kan göras med många olika verktyg, till exempel LIA-dagböcker, loggböcker, besök på LIA-platsen, avstämningar över telefon, e-post eller videolänk. Att ha koll under LIA är viktigt, men också att följa upp LIA-platserna i efterhand. Vilka platser och handledare fungerade bra, och vilka fungerade sämre? Att ha detta dokumenterat kommer vara till hjälp när framtida klasser ska söka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1" i="0" u="none" strike="noStrike" kern="0" cap="none" spc="0" normalizeH="0" baseline="0" noProof="0">
              <a:ln>
                <a:noFill/>
              </a:ln>
              <a:solidFill>
                <a:prstClr val="black"/>
              </a:solidFill>
              <a:effectLst/>
              <a:uLnTx/>
              <a:uFillTx/>
              <a:latin typeface="+mn-lt"/>
              <a:ea typeface="+mn-ea"/>
              <a:cs typeface="+mn-cs"/>
            </a:rPr>
            <a:t> </a:t>
          </a:r>
          <a:endParaRPr kumimoji="0" lang="sv-SE" sz="600" b="0" i="0" u="none" strike="noStrike" kern="0" cap="none" spc="0" normalizeH="0" baseline="0" noProof="0">
            <a:ln>
              <a:noFill/>
            </a:ln>
            <a:solidFill>
              <a:prstClr val="black"/>
            </a:solidFill>
            <a:effectLst/>
            <a:uLnTx/>
            <a:uFillTx/>
            <a:latin typeface="+mn-lt"/>
            <a:ea typeface="+mn-ea"/>
            <a:cs typeface="+mn-cs"/>
          </a:endParaRPr>
        </a:p>
        <a:p>
          <a:r>
            <a:rPr lang="sv-SE" sz="1100" b="1" baseline="0">
              <a:solidFill>
                <a:schemeClr val="tx1"/>
              </a:solidFill>
              <a:effectLst/>
              <a:latin typeface="+mn-lt"/>
              <a:ea typeface="+mn-ea"/>
              <a:cs typeface="+mn-cs"/>
            </a:rPr>
            <a:t>Rätt personer </a:t>
          </a:r>
          <a:endParaRPr lang="sv-SE"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600" b="0" i="0" u="none" strike="noStrike" kern="0" cap="none" spc="0" normalizeH="0" baseline="0" noProof="0">
              <a:ln>
                <a:noFill/>
              </a:ln>
              <a:solidFill>
                <a:prstClr val="black"/>
              </a:solidFill>
              <a:effectLst/>
              <a:uLnTx/>
              <a:uFillTx/>
              <a:latin typeface="+mn-lt"/>
              <a:ea typeface="+mn-ea"/>
              <a:cs typeface="+mn-cs"/>
            </a:rPr>
            <a:t> </a:t>
          </a:r>
        </a:p>
        <a:p>
          <a:pPr eaLnBrk="1" fontAlgn="auto" latinLnBrk="0" hangingPunct="1"/>
          <a:r>
            <a:rPr lang="sv-SE" sz="1100" b="0" baseline="0">
              <a:solidFill>
                <a:schemeClr val="tx1"/>
              </a:solidFill>
              <a:effectLst/>
              <a:latin typeface="+mn-lt"/>
              <a:ea typeface="+mn-ea"/>
              <a:cs typeface="+mn-cs"/>
            </a:rPr>
            <a:t>Dessa frågor berör den eller de som är ansvarig för LIA-processen hos anordnaren. Det kan var utbildningsledaren eller någon annan i anordnarens organisation, till exempel en LIA-kursansvarig. De studerandes perspektiv och synpunkter kan också vara bra att ha med här.</a:t>
          </a:r>
          <a:endParaRPr lang="sv-SE">
            <a:effectLst/>
          </a:endParaRPr>
        </a:p>
      </xdr:txBody>
    </xdr:sp>
    <xdr:clientData/>
  </xdr:oneCellAnchor>
  <xdr:twoCellAnchor editAs="oneCell">
    <xdr:from>
      <xdr:col>3</xdr:col>
      <xdr:colOff>2581276</xdr:colOff>
      <xdr:row>1</xdr:row>
      <xdr:rowOff>47625</xdr:rowOff>
    </xdr:from>
    <xdr:to>
      <xdr:col>3</xdr:col>
      <xdr:colOff>4152901</xdr:colOff>
      <xdr:row>3</xdr:row>
      <xdr:rowOff>255270</xdr:rowOff>
    </xdr:to>
    <xdr:pic>
      <xdr:nvPicPr>
        <xdr:cNvPr id="3" name="Bildobjekt 2">
          <a:extLst>
            <a:ext uri="{FF2B5EF4-FFF2-40B4-BE49-F238E27FC236}">
              <a16:creationId xmlns:a16="http://schemas.microsoft.com/office/drawing/2014/main" id="{3B69C646-890C-4405-BFD9-FF72A73D14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5201" y="238125"/>
          <a:ext cx="1571625" cy="931545"/>
        </a:xfrm>
        <a:prstGeom prst="rect">
          <a:avLst/>
        </a:prstGeom>
      </xdr:spPr>
    </xdr:pic>
    <xdr:clientData/>
  </xdr:twoCellAnchor>
  <xdr:twoCellAnchor>
    <xdr:from>
      <xdr:col>1</xdr:col>
      <xdr:colOff>19050</xdr:colOff>
      <xdr:row>31</xdr:row>
      <xdr:rowOff>9525</xdr:rowOff>
    </xdr:from>
    <xdr:to>
      <xdr:col>3</xdr:col>
      <xdr:colOff>4187625</xdr:colOff>
      <xdr:row>39</xdr:row>
      <xdr:rowOff>353925</xdr:rowOff>
    </xdr:to>
    <xdr:sp macro="" textlink="" fLocksText="0">
      <xdr:nvSpPr>
        <xdr:cNvPr id="29" name="textruta 28">
          <a:extLst>
            <a:ext uri="{FF2B5EF4-FFF2-40B4-BE49-F238E27FC236}">
              <a16:creationId xmlns:a16="http://schemas.microsoft.com/office/drawing/2014/main" id="{E8EFC611-1517-41CE-A93B-E4E2E017D9F3}"/>
            </a:ext>
          </a:extLst>
        </xdr:cNvPr>
        <xdr:cNvSpPr txBox="1"/>
      </xdr:nvSpPr>
      <xdr:spPr>
        <a:xfrm>
          <a:off x="209550" y="100679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xdr:from>
      <xdr:col>1</xdr:col>
      <xdr:colOff>19050</xdr:colOff>
      <xdr:row>29</xdr:row>
      <xdr:rowOff>9525</xdr:rowOff>
    </xdr:from>
    <xdr:to>
      <xdr:col>3</xdr:col>
      <xdr:colOff>4187625</xdr:colOff>
      <xdr:row>37</xdr:row>
      <xdr:rowOff>353925</xdr:rowOff>
    </xdr:to>
    <xdr:sp macro="" textlink="" fLocksText="0">
      <xdr:nvSpPr>
        <xdr:cNvPr id="30" name="textruta 29">
          <a:extLst>
            <a:ext uri="{FF2B5EF4-FFF2-40B4-BE49-F238E27FC236}">
              <a16:creationId xmlns:a16="http://schemas.microsoft.com/office/drawing/2014/main" id="{C39A455C-7BAE-431C-803C-E5C460343F29}"/>
            </a:ext>
          </a:extLst>
        </xdr:cNvPr>
        <xdr:cNvSpPr txBox="1"/>
      </xdr:nvSpPr>
      <xdr:spPr>
        <a:xfrm>
          <a:off x="209550" y="70961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xdr:from>
      <xdr:col>1</xdr:col>
      <xdr:colOff>19050</xdr:colOff>
      <xdr:row>31</xdr:row>
      <xdr:rowOff>9525</xdr:rowOff>
    </xdr:from>
    <xdr:to>
      <xdr:col>3</xdr:col>
      <xdr:colOff>4187625</xdr:colOff>
      <xdr:row>39</xdr:row>
      <xdr:rowOff>353925</xdr:rowOff>
    </xdr:to>
    <xdr:sp macro="" textlink="" fLocksText="0">
      <xdr:nvSpPr>
        <xdr:cNvPr id="31" name="textruta 30">
          <a:extLst>
            <a:ext uri="{FF2B5EF4-FFF2-40B4-BE49-F238E27FC236}">
              <a16:creationId xmlns:a16="http://schemas.microsoft.com/office/drawing/2014/main" id="{0D855F28-7410-4FB0-A448-11F413119D84}"/>
            </a:ext>
          </a:extLst>
        </xdr:cNvPr>
        <xdr:cNvSpPr txBox="1"/>
      </xdr:nvSpPr>
      <xdr:spPr>
        <a:xfrm>
          <a:off x="209550" y="70961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xdr:from>
      <xdr:col>1</xdr:col>
      <xdr:colOff>19050</xdr:colOff>
      <xdr:row>29</xdr:row>
      <xdr:rowOff>9525</xdr:rowOff>
    </xdr:from>
    <xdr:to>
      <xdr:col>3</xdr:col>
      <xdr:colOff>4187625</xdr:colOff>
      <xdr:row>37</xdr:row>
      <xdr:rowOff>353925</xdr:rowOff>
    </xdr:to>
    <xdr:sp macro="" textlink="" fLocksText="0">
      <xdr:nvSpPr>
        <xdr:cNvPr id="32" name="textruta 31">
          <a:extLst>
            <a:ext uri="{FF2B5EF4-FFF2-40B4-BE49-F238E27FC236}">
              <a16:creationId xmlns:a16="http://schemas.microsoft.com/office/drawing/2014/main" id="{A208BED6-0B9C-4CCC-9E1A-23E61D24C0AD}"/>
            </a:ext>
          </a:extLst>
        </xdr:cNvPr>
        <xdr:cNvSpPr txBox="1"/>
      </xdr:nvSpPr>
      <xdr:spPr>
        <a:xfrm>
          <a:off x="209550" y="63722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xdr:from>
      <xdr:col>1</xdr:col>
      <xdr:colOff>19050</xdr:colOff>
      <xdr:row>30</xdr:row>
      <xdr:rowOff>9525</xdr:rowOff>
    </xdr:from>
    <xdr:to>
      <xdr:col>3</xdr:col>
      <xdr:colOff>4187625</xdr:colOff>
      <xdr:row>38</xdr:row>
      <xdr:rowOff>353925</xdr:rowOff>
    </xdr:to>
    <xdr:sp macro="" textlink="" fLocksText="0">
      <xdr:nvSpPr>
        <xdr:cNvPr id="33" name="textruta 32">
          <a:extLst>
            <a:ext uri="{FF2B5EF4-FFF2-40B4-BE49-F238E27FC236}">
              <a16:creationId xmlns:a16="http://schemas.microsoft.com/office/drawing/2014/main" id="{5286B768-B145-40B3-AFDA-47DEA02CD1CF}"/>
            </a:ext>
          </a:extLst>
        </xdr:cNvPr>
        <xdr:cNvSpPr txBox="1"/>
      </xdr:nvSpPr>
      <xdr:spPr>
        <a:xfrm>
          <a:off x="209550" y="70961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xdr:from>
      <xdr:col>1</xdr:col>
      <xdr:colOff>19050</xdr:colOff>
      <xdr:row>28</xdr:row>
      <xdr:rowOff>9525</xdr:rowOff>
    </xdr:from>
    <xdr:to>
      <xdr:col>3</xdr:col>
      <xdr:colOff>4187625</xdr:colOff>
      <xdr:row>36</xdr:row>
      <xdr:rowOff>353925</xdr:rowOff>
    </xdr:to>
    <xdr:sp macro="" textlink="" fLocksText="0">
      <xdr:nvSpPr>
        <xdr:cNvPr id="34" name="textruta 33">
          <a:extLst>
            <a:ext uri="{FF2B5EF4-FFF2-40B4-BE49-F238E27FC236}">
              <a16:creationId xmlns:a16="http://schemas.microsoft.com/office/drawing/2014/main" id="{56479C28-EBF4-472B-800C-3395974A48FE}"/>
            </a:ext>
          </a:extLst>
        </xdr:cNvPr>
        <xdr:cNvSpPr txBox="1"/>
      </xdr:nvSpPr>
      <xdr:spPr>
        <a:xfrm>
          <a:off x="209550" y="63722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xdr:from>
      <xdr:col>1</xdr:col>
      <xdr:colOff>19050</xdr:colOff>
      <xdr:row>30</xdr:row>
      <xdr:rowOff>9525</xdr:rowOff>
    </xdr:from>
    <xdr:to>
      <xdr:col>3</xdr:col>
      <xdr:colOff>4187625</xdr:colOff>
      <xdr:row>38</xdr:row>
      <xdr:rowOff>353925</xdr:rowOff>
    </xdr:to>
    <xdr:sp macro="" textlink="" fLocksText="0">
      <xdr:nvSpPr>
        <xdr:cNvPr id="35" name="textruta 34">
          <a:extLst>
            <a:ext uri="{FF2B5EF4-FFF2-40B4-BE49-F238E27FC236}">
              <a16:creationId xmlns:a16="http://schemas.microsoft.com/office/drawing/2014/main" id="{FBB622FB-55D4-446D-B21E-3035F828A347}"/>
            </a:ext>
          </a:extLst>
        </xdr:cNvPr>
        <xdr:cNvSpPr txBox="1"/>
      </xdr:nvSpPr>
      <xdr:spPr>
        <a:xfrm>
          <a:off x="209550" y="70961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xdr:from>
      <xdr:col>1</xdr:col>
      <xdr:colOff>19050</xdr:colOff>
      <xdr:row>28</xdr:row>
      <xdr:rowOff>9525</xdr:rowOff>
    </xdr:from>
    <xdr:to>
      <xdr:col>3</xdr:col>
      <xdr:colOff>4187625</xdr:colOff>
      <xdr:row>36</xdr:row>
      <xdr:rowOff>353925</xdr:rowOff>
    </xdr:to>
    <xdr:sp macro="" textlink="" fLocksText="0">
      <xdr:nvSpPr>
        <xdr:cNvPr id="36" name="textruta 35">
          <a:extLst>
            <a:ext uri="{FF2B5EF4-FFF2-40B4-BE49-F238E27FC236}">
              <a16:creationId xmlns:a16="http://schemas.microsoft.com/office/drawing/2014/main" id="{C4B32E24-CAE8-4053-9415-9F9572279B56}"/>
            </a:ext>
          </a:extLst>
        </xdr:cNvPr>
        <xdr:cNvSpPr txBox="1"/>
      </xdr:nvSpPr>
      <xdr:spPr>
        <a:xfrm>
          <a:off x="209550" y="6372225"/>
          <a:ext cx="8712000" cy="32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Noteringar:</a:t>
          </a:r>
        </a:p>
      </xdr:txBody>
    </xdr:sp>
    <xdr:clientData/>
  </xdr:twoCellAnchor>
  <xdr:twoCellAnchor editAs="absolute">
    <xdr:from>
      <xdr:col>6</xdr:col>
      <xdr:colOff>581025</xdr:colOff>
      <xdr:row>4</xdr:row>
      <xdr:rowOff>85725</xdr:rowOff>
    </xdr:from>
    <xdr:to>
      <xdr:col>7</xdr:col>
      <xdr:colOff>1</xdr:colOff>
      <xdr:row>16</xdr:row>
      <xdr:rowOff>128189</xdr:rowOff>
    </xdr:to>
    <xdr:grpSp>
      <xdr:nvGrpSpPr>
        <xdr:cNvPr id="44" name="Grupp 43">
          <a:extLst>
            <a:ext uri="{FF2B5EF4-FFF2-40B4-BE49-F238E27FC236}">
              <a16:creationId xmlns:a16="http://schemas.microsoft.com/office/drawing/2014/main" id="{1A9741ED-72B0-4FF1-AC4C-5154143EE340}"/>
            </a:ext>
          </a:extLst>
        </xdr:cNvPr>
        <xdr:cNvGrpSpPr/>
      </xdr:nvGrpSpPr>
      <xdr:grpSpPr>
        <a:xfrm>
          <a:off x="10687050" y="1352550"/>
          <a:ext cx="2838451" cy="4757339"/>
          <a:chOff x="10706100" y="1324236"/>
          <a:chExt cx="2838451" cy="5414040"/>
        </a:xfrm>
        <a:solidFill>
          <a:srgbClr val="FFFFCC"/>
        </a:solidFill>
      </xdr:grpSpPr>
      <xdr:grpSp>
        <xdr:nvGrpSpPr>
          <xdr:cNvPr id="45" name="Grupp 44">
            <a:extLst>
              <a:ext uri="{FF2B5EF4-FFF2-40B4-BE49-F238E27FC236}">
                <a16:creationId xmlns:a16="http://schemas.microsoft.com/office/drawing/2014/main" id="{B6FE8578-36F9-C45E-97A7-743BEE8A7CE1}"/>
              </a:ext>
            </a:extLst>
          </xdr:cNvPr>
          <xdr:cNvGrpSpPr/>
        </xdr:nvGrpSpPr>
        <xdr:grpSpPr>
          <a:xfrm>
            <a:off x="10706100" y="1324236"/>
            <a:ext cx="2838451" cy="5414040"/>
            <a:chOff x="11715750" y="1343254"/>
            <a:chExt cx="2838451" cy="5418377"/>
          </a:xfrm>
          <a:grpFill/>
        </xdr:grpSpPr>
        <xdr:sp macro="" textlink="">
          <xdr:nvSpPr>
            <xdr:cNvPr id="47" name="textruta 46">
              <a:extLst>
                <a:ext uri="{FF2B5EF4-FFF2-40B4-BE49-F238E27FC236}">
                  <a16:creationId xmlns:a16="http://schemas.microsoft.com/office/drawing/2014/main" id="{88B68091-C62B-07B5-73B0-3032AA21584A}"/>
                </a:ext>
              </a:extLst>
            </xdr:cNvPr>
            <xdr:cNvSpPr txBox="1"/>
          </xdr:nvSpPr>
          <xdr:spPr>
            <a:xfrm>
              <a:off x="11715751" y="1343254"/>
              <a:ext cx="2838450" cy="389392"/>
            </a:xfrm>
            <a:prstGeom prst="rect">
              <a:avLst/>
            </a:prstGeom>
            <a:solidFill>
              <a:srgbClr val="FFFF00"/>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100" b="1"/>
                <a:t>Område</a:t>
              </a:r>
            </a:p>
          </xdr:txBody>
        </xdr:sp>
        <xdr:sp macro="" textlink="">
          <xdr:nvSpPr>
            <xdr:cNvPr id="48" name="textruta 47">
              <a:hlinkClick xmlns:r="http://schemas.openxmlformats.org/officeDocument/2006/relationships" r:id="rId2" tooltip="Genomströmning"/>
              <a:extLst>
                <a:ext uri="{FF2B5EF4-FFF2-40B4-BE49-F238E27FC236}">
                  <a16:creationId xmlns:a16="http://schemas.microsoft.com/office/drawing/2014/main" id="{383BFF55-E1DF-7745-938E-5D9271537C02}"/>
                </a:ext>
              </a:extLst>
            </xdr:cNvPr>
            <xdr:cNvSpPr txBox="1"/>
          </xdr:nvSpPr>
          <xdr:spPr>
            <a:xfrm>
              <a:off x="11715750" y="212011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Genomströmning</a:t>
              </a:r>
            </a:p>
          </xdr:txBody>
        </xdr:sp>
        <xdr:sp macro="" textlink="">
          <xdr:nvSpPr>
            <xdr:cNvPr id="49" name="textruta 48">
              <a:hlinkClick xmlns:r="http://schemas.openxmlformats.org/officeDocument/2006/relationships" r:id="rId3" tooltip="Inför start"/>
              <a:extLst>
                <a:ext uri="{FF2B5EF4-FFF2-40B4-BE49-F238E27FC236}">
                  <a16:creationId xmlns:a16="http://schemas.microsoft.com/office/drawing/2014/main" id="{79E82638-0FE8-6167-BFE4-041F31F53F1C}"/>
                </a:ext>
              </a:extLst>
            </xdr:cNvPr>
            <xdr:cNvSpPr txBox="1"/>
          </xdr:nvSpPr>
          <xdr:spPr>
            <a:xfrm>
              <a:off x="11715750" y="250800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Inför start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50" name="textruta 49">
              <a:hlinkClick xmlns:r="http://schemas.openxmlformats.org/officeDocument/2006/relationships" r:id="rId4" tooltip="Utbildningsanordnare"/>
              <a:extLst>
                <a:ext uri="{FF2B5EF4-FFF2-40B4-BE49-F238E27FC236}">
                  <a16:creationId xmlns:a16="http://schemas.microsoft.com/office/drawing/2014/main" id="{5F0270CE-16C8-0F40-146E-EA0E70BF4E5C}"/>
                </a:ext>
              </a:extLst>
            </xdr:cNvPr>
            <xdr:cNvSpPr txBox="1"/>
          </xdr:nvSpPr>
          <xdr:spPr>
            <a:xfrm>
              <a:off x="11715750" y="289588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Utbildningsanordnare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51" name="textruta 50">
              <a:hlinkClick xmlns:r="http://schemas.openxmlformats.org/officeDocument/2006/relationships" r:id="rId5" tooltip="Ledningsgrupp"/>
              <a:extLst>
                <a:ext uri="{FF2B5EF4-FFF2-40B4-BE49-F238E27FC236}">
                  <a16:creationId xmlns:a16="http://schemas.microsoft.com/office/drawing/2014/main" id="{13BA1562-BE74-E1A1-6DD2-F45798E4BAB6}"/>
                </a:ext>
              </a:extLst>
            </xdr:cNvPr>
            <xdr:cNvSpPr txBox="1"/>
          </xdr:nvSpPr>
          <xdr:spPr>
            <a:xfrm>
              <a:off x="11715750" y="328377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Ledningsgrupp</a:t>
              </a:r>
              <a:endParaRPr lang="sv-SE">
                <a:effectLst/>
              </a:endParaRPr>
            </a:p>
          </xdr:txBody>
        </xdr:sp>
        <xdr:sp macro="" textlink="">
          <xdr:nvSpPr>
            <xdr:cNvPr id="52" name="textruta 51">
              <a:hlinkClick xmlns:r="http://schemas.openxmlformats.org/officeDocument/2006/relationships" r:id="rId6" tooltip="Undervisande personal"/>
              <a:extLst>
                <a:ext uri="{FF2B5EF4-FFF2-40B4-BE49-F238E27FC236}">
                  <a16:creationId xmlns:a16="http://schemas.microsoft.com/office/drawing/2014/main" id="{2708C12E-D3D4-1A82-766E-4ED7CFA27882}"/>
                </a:ext>
              </a:extLst>
            </xdr:cNvPr>
            <xdr:cNvSpPr txBox="1"/>
          </xdr:nvSpPr>
          <xdr:spPr>
            <a:xfrm>
              <a:off x="11715750" y="367165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Undervisande personal</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53" name="textruta 52">
              <a:hlinkClick xmlns:r="http://schemas.openxmlformats.org/officeDocument/2006/relationships" r:id="rId7" tooltip="Pedagogik o studerande"/>
              <a:extLst>
                <a:ext uri="{FF2B5EF4-FFF2-40B4-BE49-F238E27FC236}">
                  <a16:creationId xmlns:a16="http://schemas.microsoft.com/office/drawing/2014/main" id="{13493410-BD0C-6865-F6EE-F003B5230136}"/>
                </a:ext>
              </a:extLst>
            </xdr:cNvPr>
            <xdr:cNvSpPr txBox="1"/>
          </xdr:nvSpPr>
          <xdr:spPr>
            <a:xfrm>
              <a:off x="11715750" y="4059542"/>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Pedagogik o studerande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54" name="textruta 53">
              <a:hlinkClick xmlns:r="http://schemas.openxmlformats.org/officeDocument/2006/relationships" r:id="rId8" tooltip="LIA-handledare"/>
              <a:extLst>
                <a:ext uri="{FF2B5EF4-FFF2-40B4-BE49-F238E27FC236}">
                  <a16:creationId xmlns:a16="http://schemas.microsoft.com/office/drawing/2014/main" id="{D32B073C-2506-1B78-8477-04D74D9AF5D6}"/>
                </a:ext>
              </a:extLst>
            </xdr:cNvPr>
            <xdr:cNvSpPr txBox="1"/>
          </xdr:nvSpPr>
          <xdr:spPr>
            <a:xfrm>
              <a:off x="11715750" y="4835311"/>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LIA-handledare</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sp macro="" textlink="">
          <xdr:nvSpPr>
            <xdr:cNvPr id="55" name="textruta 54">
              <a:hlinkClick xmlns:r="http://schemas.openxmlformats.org/officeDocument/2006/relationships" r:id="rId9" tooltip="Systematiskt kvalitetsarbete"/>
              <a:extLst>
                <a:ext uri="{FF2B5EF4-FFF2-40B4-BE49-F238E27FC236}">
                  <a16:creationId xmlns:a16="http://schemas.microsoft.com/office/drawing/2014/main" id="{6A50F8C9-379F-776D-B9F8-678AFB695758}"/>
                </a:ext>
              </a:extLst>
            </xdr:cNvPr>
            <xdr:cNvSpPr txBox="1"/>
          </xdr:nvSpPr>
          <xdr:spPr>
            <a:xfrm>
              <a:off x="11715750" y="5224065"/>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Systematiskt kvalitetsarbete</a:t>
              </a:r>
              <a:endParaRPr lang="sv-SE">
                <a:effectLst/>
              </a:endParaRPr>
            </a:p>
            <a:p>
              <a:pPr eaLnBrk="1" fontAlgn="auto" latinLnBrk="0" hangingPunct="1"/>
              <a:endParaRPr lang="sv-SE" sz="1100" b="0" i="0" baseline="0">
                <a:effectLst/>
                <a:latin typeface="+mn-lt"/>
                <a:ea typeface="+mn-ea"/>
                <a:cs typeface="+mn-cs"/>
              </a:endParaRPr>
            </a:p>
          </xdr:txBody>
        </xdr:sp>
        <xdr:sp macro="" textlink="">
          <xdr:nvSpPr>
            <xdr:cNvPr id="56" name="textruta 55">
              <a:hlinkClick xmlns:r="http://schemas.openxmlformats.org/officeDocument/2006/relationships" r:id="rId10" tooltip="Sammanfattning"/>
              <a:extLst>
                <a:ext uri="{FF2B5EF4-FFF2-40B4-BE49-F238E27FC236}">
                  <a16:creationId xmlns:a16="http://schemas.microsoft.com/office/drawing/2014/main" id="{5BD3BB04-580F-AD2A-2843-A6EB1088E6D9}"/>
                </a:ext>
              </a:extLst>
            </xdr:cNvPr>
            <xdr:cNvSpPr txBox="1"/>
          </xdr:nvSpPr>
          <xdr:spPr>
            <a:xfrm>
              <a:off x="11715750" y="599147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Sammanfattning</a:t>
              </a:r>
              <a:endParaRPr lang="sv-SE">
                <a:effectLst/>
              </a:endParaRPr>
            </a:p>
          </xdr:txBody>
        </xdr:sp>
        <xdr:sp macro="" textlink="">
          <xdr:nvSpPr>
            <xdr:cNvPr id="57" name="textruta 56">
              <a:hlinkClick xmlns:r="http://schemas.openxmlformats.org/officeDocument/2006/relationships" r:id="rId11" tooltip="Handlingsplan"/>
              <a:extLst>
                <a:ext uri="{FF2B5EF4-FFF2-40B4-BE49-F238E27FC236}">
                  <a16:creationId xmlns:a16="http://schemas.microsoft.com/office/drawing/2014/main" id="{8CA19456-1F79-E488-94DB-375C2537497A}"/>
                </a:ext>
              </a:extLst>
            </xdr:cNvPr>
            <xdr:cNvSpPr txBox="1"/>
          </xdr:nvSpPr>
          <xdr:spPr>
            <a:xfrm>
              <a:off x="11715750" y="6372238"/>
              <a:ext cx="2838450" cy="389393"/>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Handlingsplan</a:t>
              </a:r>
            </a:p>
          </xdr:txBody>
        </xdr:sp>
        <xdr:sp macro="" textlink="">
          <xdr:nvSpPr>
            <xdr:cNvPr id="58" name="textruta 57">
              <a:hlinkClick xmlns:r="http://schemas.openxmlformats.org/officeDocument/2006/relationships" r:id="rId12" tooltip="Instruktion"/>
              <a:extLst>
                <a:ext uri="{FF2B5EF4-FFF2-40B4-BE49-F238E27FC236}">
                  <a16:creationId xmlns:a16="http://schemas.microsoft.com/office/drawing/2014/main" id="{B47D7957-0623-D491-150D-8B44B736ABD1}"/>
                </a:ext>
              </a:extLst>
            </xdr:cNvPr>
            <xdr:cNvSpPr txBox="1"/>
          </xdr:nvSpPr>
          <xdr:spPr>
            <a:xfrm>
              <a:off x="11715750" y="1730363"/>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100" b="0" i="0" u="none" strike="noStrike" kern="0" cap="none" spc="0" normalizeH="0" baseline="0" noProof="0">
                  <a:ln>
                    <a:noFill/>
                  </a:ln>
                  <a:solidFill>
                    <a:sysClr val="windowText" lastClr="000000"/>
                  </a:solidFill>
                  <a:effectLst/>
                  <a:uLnTx/>
                  <a:uFillTx/>
                  <a:latin typeface="Arial"/>
                  <a:ea typeface="+mn-ea"/>
                  <a:cs typeface="+mn-cs"/>
                </a:rPr>
                <a:t>Instruktion</a:t>
              </a:r>
            </a:p>
          </xdr:txBody>
        </xdr:sp>
        <xdr:sp macro="" textlink="">
          <xdr:nvSpPr>
            <xdr:cNvPr id="59" name="textruta 58">
              <a:hlinkClick xmlns:r="http://schemas.openxmlformats.org/officeDocument/2006/relationships" r:id="rId13" tooltip="Lärande i arbete - LIA"/>
              <a:extLst>
                <a:ext uri="{FF2B5EF4-FFF2-40B4-BE49-F238E27FC236}">
                  <a16:creationId xmlns:a16="http://schemas.microsoft.com/office/drawing/2014/main" id="{F58F101A-0FD8-32D6-7662-3346D988B171}"/>
                </a:ext>
              </a:extLst>
            </xdr:cNvPr>
            <xdr:cNvSpPr txBox="1"/>
          </xdr:nvSpPr>
          <xdr:spPr>
            <a:xfrm>
              <a:off x="11715750" y="4447426"/>
              <a:ext cx="2838450" cy="389392"/>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Lärande i arbete - LIA</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sp macro="" textlink="">
        <xdr:nvSpPr>
          <xdr:cNvPr id="46" name="textruta 45">
            <a:hlinkClick xmlns:r="http://schemas.openxmlformats.org/officeDocument/2006/relationships" r:id="rId14" tooltip="Demokrati o jämställdhet"/>
            <a:extLst>
              <a:ext uri="{FF2B5EF4-FFF2-40B4-BE49-F238E27FC236}">
                <a16:creationId xmlns:a16="http://schemas.microsoft.com/office/drawing/2014/main" id="{9B8E25EF-91DC-9D23-5E9A-71BF48A5C9D8}"/>
              </a:ext>
            </a:extLst>
          </xdr:cNvPr>
          <xdr:cNvSpPr txBox="1"/>
        </xdr:nvSpPr>
        <xdr:spPr>
          <a:xfrm>
            <a:off x="10706100" y="5585445"/>
            <a:ext cx="2838450" cy="389081"/>
          </a:xfrm>
          <a:prstGeom prst="rect">
            <a:avLst/>
          </a:prstGeom>
          <a:grpFill/>
          <a:ln w="158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effectLst/>
                <a:latin typeface="+mn-lt"/>
                <a:ea typeface="+mn-ea"/>
                <a:cs typeface="+mn-cs"/>
              </a:rPr>
              <a:t>Demokrati o jämställdhet</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Arial"/>
              <a:ea typeface="+mn-ea"/>
              <a:cs typeface="+mn-cs"/>
            </a:endParaRPr>
          </a:p>
        </xdr:txBody>
      </xdr:sp>
    </xdr:grp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Visa_Planerade_åtgärder" xr10:uid="{856921B0-FC5D-4CDE-AC81-EA5B77E45315}" sourceName="Visa Planerade åtgärder">
  <extLst>
    <x:ext xmlns:x15="http://schemas.microsoft.com/office/spreadsheetml/2010/11/main" uri="{2F2917AC-EB37-4324-AD4E-5DD8C200BD13}">
      <x15:tableSlicerCache tableId="2" column="1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Svar" xr10:uid="{E51A20A8-4FB0-49F4-83B3-0B0B34801B6D}" sourceName="Svar">
  <extLst>
    <x:ext xmlns:x15="http://schemas.microsoft.com/office/spreadsheetml/2010/11/main" uri="{2F2917AC-EB37-4324-AD4E-5DD8C200BD13}">
      <x15:tableSlicerCache tableId="2"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Prioritet" xr10:uid="{227BEBD3-E39E-43D4-BE0B-9ABA9544088C}" sourceName="Prioritet">
  <extLst>
    <x:ext xmlns:x15="http://schemas.microsoft.com/office/spreadsheetml/2010/11/main" uri="{2F2917AC-EB37-4324-AD4E-5DD8C200BD13}">
      <x15:tableSlicerCache tableId="2" column="7" sortOrder="descending"/>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Visa Planerade åtgärder" xr10:uid="{A3FC8BFD-E9DA-49CC-811F-CA5B4338050D}" cache="Utsnitt_Visa_Planerade_åtgärder" caption="Visa Planerade åtgärder" style="SlicerStyleOther1" lockedPosition="1" rowHeight="241300"/>
  <slicer name="Svar" xr10:uid="{E4BBDA5A-70ED-4EFD-8797-DD4AF654068B}" cache="Utsnitt_Svar" caption="Svar" style="SlicerStyleOther1" lockedPosition="1" rowHeight="241300"/>
  <slicer name="Prioritet" xr10:uid="{68947E52-AC38-4DB5-961B-AF1EF7104C8F}" cache="Utsnitt_Prioritet" caption="Prioritet" style="SlicerStyleOther1"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B0CD4E-F9E6-471A-A82A-8301A2726832}" name="Tabell2" displayName="Tabell2" ref="A17:M170" totalsRowShown="0" headerRowDxfId="244" dataDxfId="242" headerRowBorderDxfId="243" tableBorderDxfId="241" totalsRowBorderDxfId="240">
  <autoFilter ref="A17:M170" xr:uid="{183CABC1-8191-4EF4-B355-17CE850DBA47}"/>
  <tableColumns count="13">
    <tableColumn id="1" xr3:uid="{6816AD0D-02A3-4E91-A1FA-5EC382B6F53E}" name="Områdesdel" dataDxfId="239">
      <calculatedColumnFormula>'Demokrati o jämställdhet'!#REF!</calculatedColumnFormula>
    </tableColumn>
    <tableColumn id="2" xr3:uid="{90D1193E-B16D-4100-A136-E87A20F5B873}" name="Fråga" dataDxfId="238"/>
    <tableColumn id="3" xr3:uid="{00F77718-823D-4FC1-939F-00DBA9225C5C}" name="Svar" dataDxfId="237"/>
    <tableColumn id="4" xr3:uid="{592A57C6-7F80-4372-8DA8-DF008D9CDF83}" name="Planerade åtgärder" dataDxfId="236"/>
    <tableColumn id="7" xr3:uid="{A543F447-7A85-4239-94BA-9169691173BA}" name="Prioritet" dataDxfId="235"/>
    <tableColumn id="5" xr3:uid="{563EE59A-3AB4-4DB5-B1E8-3F59D55C4B82}" name="Ansvarig" dataDxfId="234"/>
    <tableColumn id="6" xr3:uid="{87B29ECC-7320-4BBA-ACE3-9A924605BA3C}" name="Deltagare" dataDxfId="233"/>
    <tableColumn id="12" xr3:uid="{53415957-0068-4537-B580-D27415909D17}" name="Typ av uppföljning" dataDxfId="232"/>
    <tableColumn id="8" xr3:uid="{00FBB798-5259-4233-9BD9-D3FA8A66CA83}" name="Datum för uppföljning" dataDxfId="231"/>
    <tableColumn id="9" xr3:uid="{3D36857F-7009-4DC9-B580-A52C8EE8F051}" name="Resurser" dataDxfId="230"/>
    <tableColumn id="13" xr3:uid="{10878699-63A1-4F14-B90B-E76A5DA217DF}" name="Var finns dokumentation" dataDxfId="229"/>
    <tableColumn id="10" xr3:uid="{A163D4DD-4725-4B94-BAED-A8797F6DA9A4}" name="Övriga kommentarer" dataDxfId="228"/>
    <tableColumn id="11" xr3:uid="{5E706624-4005-4BFC-A7CA-1EB3B36B3E70}" name="Visa Planerade åtgärder" dataDxfId="227">
      <calculatedColumnFormula>IF(D18="","Inga planerade åtgärder","Planerade åtgärder")</calculatedColumnFormula>
    </tableColumn>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6BDC11-0972-44DD-9309-1875EB1E0019}" name="Tabell1" displayName="Tabell1" ref="A1:A3" totalsRowShown="0" headerRowDxfId="226" dataDxfId="225">
  <autoFilter ref="A1:A3" xr:uid="{4329936F-556D-485B-B88D-9343C338F596}"/>
  <tableColumns count="1">
    <tableColumn id="1" xr3:uid="{B90407B5-F5B9-4E46-8DB8-4100607FD1DD}" name="Kolumn1" dataDxfId="224"/>
  </tableColumns>
  <tableStyleInfo name="TableStyleMedium2" showFirstColumn="0" showLastColumn="0" showRowStripes="1" showColumnStripes="0"/>
</table>
</file>

<file path=xl/theme/theme1.xml><?xml version="1.0" encoding="utf-8"?>
<a:theme xmlns:a="http://schemas.openxmlformats.org/drawingml/2006/main" name="MY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MYH">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3.bin"/><Relationship Id="rId5" Type="http://schemas.microsoft.com/office/2007/relationships/slicer" Target="../slicers/slicer1.xml"/><Relationship Id="rId4"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2F1AE-4FD8-4850-A6D9-FB31049ECA84}">
  <sheetPr codeName="Blad2">
    <tabColor theme="7" tint="0.59999389629810485"/>
    <pageSetUpPr fitToPage="1"/>
  </sheetPr>
  <dimension ref="A2:J60"/>
  <sheetViews>
    <sheetView showGridLines="0" tabSelected="1" zoomScaleNormal="100" workbookViewId="0"/>
  </sheetViews>
  <sheetFormatPr defaultColWidth="9" defaultRowHeight="14.25" x14ac:dyDescent="0.2"/>
  <cols>
    <col min="1" max="1" width="2.5" style="43" customWidth="1"/>
    <col min="2" max="2" width="50.625" style="43" customWidth="1"/>
    <col min="3" max="3" width="9" style="43"/>
    <col min="4" max="4" width="55.125" style="43" customWidth="1"/>
    <col min="5" max="5" width="5.625" style="43" customWidth="1"/>
    <col min="6" max="6" width="9.75" style="43" customWidth="1"/>
    <col min="7" max="7" width="44.875" style="43" customWidth="1"/>
    <col min="8" max="9" width="9" style="43"/>
    <col min="10" max="10" width="9" style="43" customWidth="1"/>
    <col min="11" max="16384" width="9" style="43"/>
  </cols>
  <sheetData>
    <row r="2" spans="1:10" ht="28.5" x14ac:dyDescent="0.2">
      <c r="A2" s="43" t="s">
        <v>21</v>
      </c>
      <c r="F2" s="54" t="s">
        <v>11</v>
      </c>
      <c r="G2" s="55"/>
    </row>
    <row r="3" spans="1:10" ht="28.5" x14ac:dyDescent="0.2">
      <c r="A3" s="43" t="s">
        <v>21</v>
      </c>
      <c r="F3" s="45" t="s">
        <v>7</v>
      </c>
      <c r="G3" s="2"/>
    </row>
    <row r="4" spans="1:10" ht="28.5" x14ac:dyDescent="0.2">
      <c r="A4" s="43" t="s">
        <v>21</v>
      </c>
      <c r="F4" s="45" t="s">
        <v>8</v>
      </c>
      <c r="G4" s="3"/>
    </row>
    <row r="5" spans="1:10" ht="28.5" x14ac:dyDescent="0.2">
      <c r="A5" s="43" t="s">
        <v>21</v>
      </c>
      <c r="B5" s="11"/>
      <c r="C5" s="11"/>
      <c r="D5" s="11"/>
      <c r="E5" s="11"/>
      <c r="F5" s="11"/>
      <c r="G5" s="11"/>
      <c r="H5" s="11"/>
      <c r="I5" s="11"/>
      <c r="J5" s="11"/>
    </row>
    <row r="6" spans="1:10" ht="28.5" x14ac:dyDescent="0.2">
      <c r="A6" s="43" t="s">
        <v>21</v>
      </c>
      <c r="E6" s="11"/>
    </row>
    <row r="7" spans="1:10" ht="28.5" x14ac:dyDescent="0.2">
      <c r="A7" s="43" t="s">
        <v>21</v>
      </c>
      <c r="E7" s="14"/>
    </row>
    <row r="8" spans="1:10" ht="28.5" x14ac:dyDescent="0.2">
      <c r="A8" s="43" t="s">
        <v>21</v>
      </c>
      <c r="E8" s="14"/>
    </row>
    <row r="9" spans="1:10" ht="28.5" x14ac:dyDescent="0.2">
      <c r="A9" s="43" t="s">
        <v>21</v>
      </c>
      <c r="E9" s="14"/>
    </row>
    <row r="10" spans="1:10" ht="28.5" x14ac:dyDescent="0.2">
      <c r="A10" s="43" t="s">
        <v>21</v>
      </c>
      <c r="E10" s="14"/>
    </row>
    <row r="11" spans="1:10" ht="28.5" x14ac:dyDescent="0.2">
      <c r="A11" s="43" t="s">
        <v>21</v>
      </c>
      <c r="E11" s="14"/>
    </row>
    <row r="12" spans="1:10" ht="28.5" x14ac:dyDescent="0.2">
      <c r="A12" s="43" t="s">
        <v>21</v>
      </c>
      <c r="E12" s="14"/>
    </row>
    <row r="13" spans="1:10" ht="28.5" x14ac:dyDescent="0.2">
      <c r="A13" s="43" t="s">
        <v>21</v>
      </c>
      <c r="E13" s="14"/>
    </row>
    <row r="14" spans="1:10" ht="28.5" x14ac:dyDescent="0.2">
      <c r="A14" s="43" t="s">
        <v>21</v>
      </c>
      <c r="E14" s="14"/>
    </row>
    <row r="15" spans="1:10" ht="28.5" x14ac:dyDescent="0.2">
      <c r="A15" s="43" t="s">
        <v>21</v>
      </c>
      <c r="E15" s="14"/>
    </row>
    <row r="16" spans="1:10" ht="28.5" x14ac:dyDescent="0.2">
      <c r="A16" s="43" t="s">
        <v>21</v>
      </c>
      <c r="E16" s="14"/>
    </row>
    <row r="17" spans="1:5" ht="28.5" x14ac:dyDescent="0.2">
      <c r="A17" s="43" t="s">
        <v>21</v>
      </c>
      <c r="E17" s="14"/>
    </row>
    <row r="18" spans="1:5" ht="28.5" x14ac:dyDescent="0.2">
      <c r="A18" s="43" t="s">
        <v>21</v>
      </c>
      <c r="E18" s="14"/>
    </row>
    <row r="19" spans="1:5" ht="28.5" x14ac:dyDescent="0.2">
      <c r="A19" s="43" t="s">
        <v>21</v>
      </c>
      <c r="E19" s="14"/>
    </row>
    <row r="20" spans="1:5" ht="28.5" x14ac:dyDescent="0.2">
      <c r="A20" s="43" t="s">
        <v>21</v>
      </c>
      <c r="E20" s="14"/>
    </row>
    <row r="21" spans="1:5" ht="28.5" x14ac:dyDescent="0.2">
      <c r="A21" s="43" t="s">
        <v>21</v>
      </c>
      <c r="E21" s="14"/>
    </row>
    <row r="22" spans="1:5" ht="28.5" x14ac:dyDescent="0.2">
      <c r="A22" s="43" t="s">
        <v>21</v>
      </c>
      <c r="E22" s="14"/>
    </row>
    <row r="23" spans="1:5" ht="28.5" x14ac:dyDescent="0.2">
      <c r="A23" s="43" t="s">
        <v>21</v>
      </c>
      <c r="E23" s="14"/>
    </row>
    <row r="24" spans="1:5" ht="28.5" x14ac:dyDescent="0.2">
      <c r="A24" s="43" t="s">
        <v>21</v>
      </c>
      <c r="E24" s="14"/>
    </row>
    <row r="25" spans="1:5" ht="28.5" x14ac:dyDescent="0.2">
      <c r="A25" s="43" t="s">
        <v>21</v>
      </c>
      <c r="E25" s="14"/>
    </row>
    <row r="26" spans="1:5" ht="28.5" x14ac:dyDescent="0.2">
      <c r="A26" s="43" t="s">
        <v>21</v>
      </c>
      <c r="E26" s="14"/>
    </row>
    <row r="27" spans="1:5" ht="28.5" x14ac:dyDescent="0.2">
      <c r="A27" s="43" t="s">
        <v>21</v>
      </c>
    </row>
    <row r="28" spans="1:5" ht="28.5" x14ac:dyDescent="0.2">
      <c r="A28" s="43" t="s">
        <v>21</v>
      </c>
    </row>
    <row r="29" spans="1:5" ht="28.5" x14ac:dyDescent="0.2">
      <c r="A29" s="43" t="s">
        <v>21</v>
      </c>
    </row>
    <row r="30" spans="1:5" ht="28.5" x14ac:dyDescent="0.2">
      <c r="A30" s="43" t="s">
        <v>21</v>
      </c>
    </row>
    <row r="31" spans="1:5" ht="28.5" x14ac:dyDescent="0.2">
      <c r="A31" s="43" t="s">
        <v>21</v>
      </c>
    </row>
    <row r="32" spans="1:5" ht="28.5" x14ac:dyDescent="0.2">
      <c r="A32" s="43" t="s">
        <v>21</v>
      </c>
    </row>
    <row r="33" spans="1:1" ht="28.5" x14ac:dyDescent="0.2">
      <c r="A33" s="43" t="s">
        <v>21</v>
      </c>
    </row>
    <row r="34" spans="1:1" ht="28.5" x14ac:dyDescent="0.2">
      <c r="A34" s="43" t="s">
        <v>21</v>
      </c>
    </row>
    <row r="35" spans="1:1" ht="28.5" x14ac:dyDescent="0.2">
      <c r="A35" s="43" t="s">
        <v>21</v>
      </c>
    </row>
    <row r="36" spans="1:1" ht="28.5" x14ac:dyDescent="0.2">
      <c r="A36" s="43" t="s">
        <v>21</v>
      </c>
    </row>
    <row r="37" spans="1:1" ht="28.5" x14ac:dyDescent="0.2">
      <c r="A37" s="43" t="s">
        <v>21</v>
      </c>
    </row>
    <row r="38" spans="1:1" ht="28.5" x14ac:dyDescent="0.2">
      <c r="A38" s="43" t="s">
        <v>21</v>
      </c>
    </row>
    <row r="39" spans="1:1" ht="28.5" x14ac:dyDescent="0.2">
      <c r="A39" s="43" t="s">
        <v>21</v>
      </c>
    </row>
    <row r="40" spans="1:1" ht="28.5" x14ac:dyDescent="0.2">
      <c r="A40" s="43" t="s">
        <v>21</v>
      </c>
    </row>
    <row r="41" spans="1:1" ht="28.5" x14ac:dyDescent="0.2">
      <c r="A41" s="43" t="s">
        <v>21</v>
      </c>
    </row>
    <row r="42" spans="1:1" ht="28.5" x14ac:dyDescent="0.2">
      <c r="A42" s="43" t="s">
        <v>21</v>
      </c>
    </row>
    <row r="43" spans="1:1" ht="28.5" x14ac:dyDescent="0.2">
      <c r="A43" s="43" t="s">
        <v>21</v>
      </c>
    </row>
    <row r="44" spans="1:1" ht="28.5" x14ac:dyDescent="0.2">
      <c r="A44" s="43" t="s">
        <v>21</v>
      </c>
    </row>
    <row r="45" spans="1:1" ht="28.5" x14ac:dyDescent="0.2">
      <c r="A45" s="43" t="s">
        <v>21</v>
      </c>
    </row>
    <row r="46" spans="1:1" ht="28.5" x14ac:dyDescent="0.2">
      <c r="A46" s="43" t="s">
        <v>21</v>
      </c>
    </row>
    <row r="47" spans="1:1" ht="28.5" x14ac:dyDescent="0.2">
      <c r="A47" s="43" t="s">
        <v>21</v>
      </c>
    </row>
    <row r="48" spans="1:1" ht="28.5" x14ac:dyDescent="0.2">
      <c r="A48" s="43" t="s">
        <v>21</v>
      </c>
    </row>
    <row r="49" spans="1:1" ht="28.5" x14ac:dyDescent="0.2">
      <c r="A49" s="43" t="s">
        <v>21</v>
      </c>
    </row>
    <row r="50" spans="1:1" ht="28.5" x14ac:dyDescent="0.2">
      <c r="A50" s="43" t="s">
        <v>21</v>
      </c>
    </row>
    <row r="51" spans="1:1" ht="28.5" x14ac:dyDescent="0.2">
      <c r="A51" s="43" t="s">
        <v>21</v>
      </c>
    </row>
    <row r="52" spans="1:1" ht="28.5" x14ac:dyDescent="0.2">
      <c r="A52" s="43" t="s">
        <v>21</v>
      </c>
    </row>
    <row r="53" spans="1:1" ht="28.5" x14ac:dyDescent="0.2">
      <c r="A53" s="43" t="s">
        <v>21</v>
      </c>
    </row>
    <row r="54" spans="1:1" ht="28.5" x14ac:dyDescent="0.2">
      <c r="A54" s="43" t="s">
        <v>21</v>
      </c>
    </row>
    <row r="55" spans="1:1" ht="28.5" x14ac:dyDescent="0.2">
      <c r="A55" s="43" t="s">
        <v>21</v>
      </c>
    </row>
    <row r="56" spans="1:1" ht="28.5" x14ac:dyDescent="0.2">
      <c r="A56" s="43" t="s">
        <v>21</v>
      </c>
    </row>
    <row r="57" spans="1:1" ht="28.5" x14ac:dyDescent="0.2">
      <c r="A57" s="43" t="s">
        <v>21</v>
      </c>
    </row>
    <row r="58" spans="1:1" ht="28.5" x14ac:dyDescent="0.2">
      <c r="A58" s="43" t="s">
        <v>21</v>
      </c>
    </row>
    <row r="59" spans="1:1" ht="28.5" x14ac:dyDescent="0.2">
      <c r="A59" s="43" t="s">
        <v>21</v>
      </c>
    </row>
    <row r="60" spans="1:1" ht="28.5" x14ac:dyDescent="0.2">
      <c r="A60" s="43" t="s">
        <v>21</v>
      </c>
    </row>
  </sheetData>
  <sheetProtection sheet="1" objects="1" scenarios="1"/>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rowBreaks count="1" manualBreakCount="1">
    <brk id="3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F72A8-5451-45A5-8A64-9027CABB69BC}">
  <sheetPr codeName="Blad10">
    <tabColor theme="9" tint="0.59999389629810485"/>
    <pageSetUpPr fitToPage="1"/>
  </sheetPr>
  <dimension ref="A2:J56"/>
  <sheetViews>
    <sheetView showGridLines="0" zoomScaleNormal="100" workbookViewId="0"/>
  </sheetViews>
  <sheetFormatPr defaultColWidth="9" defaultRowHeight="14.25" x14ac:dyDescent="0.2"/>
  <cols>
    <col min="1" max="1" width="2.5" style="43" customWidth="1"/>
    <col min="2" max="2" width="50.625" style="68" customWidth="1"/>
    <col min="3" max="3" width="9" style="68"/>
    <col min="4" max="4" width="55.125" style="68" customWidth="1"/>
    <col min="5" max="5" width="5.625" style="68" customWidth="1"/>
    <col min="6" max="6" width="9.75" style="68" customWidth="1"/>
    <col min="7" max="7" width="44.875" style="68" customWidth="1"/>
    <col min="8" max="9" width="9" style="68"/>
    <col min="10" max="10" width="9" style="68" customWidth="1"/>
    <col min="11" max="16384" width="9" style="68"/>
  </cols>
  <sheetData>
    <row r="2" spans="1:10" ht="28.5" x14ac:dyDescent="0.2">
      <c r="A2" s="43" t="s">
        <v>21</v>
      </c>
      <c r="F2" s="69" t="s">
        <v>11</v>
      </c>
      <c r="G2" s="53" t="str">
        <f>IF(ISBLANK('Instruktion '!G2),"Ange utbildningsnamnet i fliken Instruktion",'Instruktion '!G2)</f>
        <v>Ange utbildningsnamnet i fliken Instruktion</v>
      </c>
    </row>
    <row r="3" spans="1:10" ht="28.5" x14ac:dyDescent="0.2">
      <c r="A3" s="43" t="s">
        <v>21</v>
      </c>
      <c r="F3" s="70" t="s">
        <v>7</v>
      </c>
      <c r="G3" s="2"/>
    </row>
    <row r="4" spans="1:10" ht="28.5" x14ac:dyDescent="0.2">
      <c r="A4" s="43" t="s">
        <v>21</v>
      </c>
      <c r="F4" s="70" t="s">
        <v>8</v>
      </c>
      <c r="G4" s="3"/>
    </row>
    <row r="5" spans="1:10" ht="28.5" x14ac:dyDescent="0.2">
      <c r="A5" s="43" t="s">
        <v>21</v>
      </c>
      <c r="B5" s="11"/>
      <c r="C5" s="11"/>
      <c r="D5" s="11"/>
      <c r="E5" s="11"/>
      <c r="F5" s="11"/>
      <c r="G5" s="11"/>
      <c r="H5" s="11"/>
      <c r="I5" s="11"/>
      <c r="J5" s="11"/>
    </row>
    <row r="6" spans="1:10" ht="28.5" x14ac:dyDescent="0.2">
      <c r="A6" s="43" t="s">
        <v>21</v>
      </c>
      <c r="B6" s="11"/>
      <c r="C6" s="11"/>
      <c r="D6" s="11"/>
      <c r="E6" s="11"/>
      <c r="F6" s="11"/>
      <c r="G6" s="11"/>
      <c r="H6" s="11"/>
      <c r="I6" s="11"/>
      <c r="J6" s="11"/>
    </row>
    <row r="7" spans="1:10" ht="28.5" x14ac:dyDescent="0.2">
      <c r="A7" s="43" t="s">
        <v>21</v>
      </c>
      <c r="B7" s="11"/>
      <c r="C7" s="11"/>
      <c r="D7" s="11"/>
      <c r="E7" s="11"/>
      <c r="F7" s="11"/>
      <c r="G7" s="11"/>
      <c r="H7" s="11"/>
      <c r="I7" s="11"/>
      <c r="J7" s="11"/>
    </row>
    <row r="8" spans="1:10" ht="28.5" x14ac:dyDescent="0.2">
      <c r="A8" s="43" t="s">
        <v>21</v>
      </c>
      <c r="B8" s="11"/>
      <c r="C8" s="11"/>
      <c r="D8" s="11"/>
      <c r="E8" s="11"/>
      <c r="F8" s="11"/>
      <c r="G8" s="11"/>
      <c r="H8" s="11"/>
      <c r="I8" s="11"/>
      <c r="J8" s="11"/>
    </row>
    <row r="9" spans="1:10" ht="28.5" x14ac:dyDescent="0.2">
      <c r="A9" s="43" t="s">
        <v>21</v>
      </c>
      <c r="B9" s="11"/>
      <c r="C9" s="11"/>
      <c r="D9" s="11"/>
      <c r="E9" s="11"/>
      <c r="F9" s="11"/>
      <c r="G9" s="11"/>
      <c r="H9" s="11"/>
      <c r="I9" s="11"/>
      <c r="J9" s="11"/>
    </row>
    <row r="10" spans="1:10" ht="28.5" x14ac:dyDescent="0.2">
      <c r="A10" s="43" t="s">
        <v>21</v>
      </c>
      <c r="B10" s="11"/>
      <c r="C10" s="11"/>
      <c r="D10" s="11"/>
      <c r="E10" s="11"/>
      <c r="F10" s="11"/>
      <c r="G10" s="11"/>
      <c r="H10" s="11"/>
      <c r="I10" s="11"/>
      <c r="J10" s="11"/>
    </row>
    <row r="11" spans="1:10" ht="28.5" x14ac:dyDescent="0.2">
      <c r="A11" s="43" t="s">
        <v>21</v>
      </c>
      <c r="B11" s="11"/>
      <c r="C11" s="11"/>
      <c r="D11" s="11"/>
      <c r="E11" s="11"/>
      <c r="F11" s="11"/>
      <c r="G11" s="11"/>
      <c r="H11" s="11"/>
      <c r="I11" s="11"/>
      <c r="J11" s="11"/>
    </row>
    <row r="12" spans="1:10" ht="29.25" thickBot="1" x14ac:dyDescent="0.25">
      <c r="A12" s="43" t="s">
        <v>21</v>
      </c>
      <c r="B12" s="11"/>
      <c r="C12" s="11"/>
      <c r="D12" s="11"/>
      <c r="E12" s="11"/>
      <c r="F12" s="11"/>
      <c r="G12" s="11"/>
      <c r="H12" s="11"/>
      <c r="I12" s="11"/>
      <c r="J12" s="11"/>
    </row>
    <row r="13" spans="1:10" ht="29.25" thickBot="1" x14ac:dyDescent="0.25">
      <c r="A13" s="43" t="s">
        <v>21</v>
      </c>
      <c r="B13" s="88" t="s">
        <v>179</v>
      </c>
      <c r="C13" s="89" t="s">
        <v>0</v>
      </c>
      <c r="D13" s="90" t="s">
        <v>5</v>
      </c>
      <c r="E13" s="11"/>
    </row>
    <row r="14" spans="1:10" ht="28.5" x14ac:dyDescent="0.2">
      <c r="A14" s="43" t="s">
        <v>21</v>
      </c>
      <c r="B14" s="87" t="s">
        <v>136</v>
      </c>
      <c r="C14" s="4"/>
      <c r="D14" s="30"/>
      <c r="E14" s="14"/>
    </row>
    <row r="15" spans="1:10" ht="28.5" x14ac:dyDescent="0.2">
      <c r="A15" s="43" t="s">
        <v>21</v>
      </c>
      <c r="B15" s="91" t="s">
        <v>137</v>
      </c>
      <c r="C15" s="31"/>
      <c r="D15" s="32"/>
      <c r="E15" s="14"/>
    </row>
    <row r="16" spans="1:10" ht="71.25" x14ac:dyDescent="0.2">
      <c r="A16" s="43" t="s">
        <v>21</v>
      </c>
      <c r="B16" s="59" t="s">
        <v>138</v>
      </c>
      <c r="C16" s="7"/>
      <c r="D16" s="8"/>
      <c r="E16" s="14"/>
    </row>
    <row r="17" spans="1:5" ht="42.75" x14ac:dyDescent="0.2">
      <c r="A17" s="43" t="s">
        <v>21</v>
      </c>
      <c r="B17" s="91" t="s">
        <v>139</v>
      </c>
      <c r="C17" s="31"/>
      <c r="D17" s="32"/>
      <c r="E17" s="14"/>
    </row>
    <row r="18" spans="1:5" ht="43.5" thickBot="1" x14ac:dyDescent="0.25">
      <c r="A18" s="43" t="s">
        <v>21</v>
      </c>
      <c r="B18" s="63" t="s">
        <v>140</v>
      </c>
      <c r="C18" s="9"/>
      <c r="D18" s="10"/>
      <c r="E18" s="14"/>
    </row>
    <row r="19" spans="1:5" ht="29.25" thickBot="1" x14ac:dyDescent="0.25">
      <c r="A19" s="43" t="s">
        <v>21</v>
      </c>
      <c r="E19" s="14"/>
    </row>
    <row r="20" spans="1:5" ht="30.75" thickBot="1" x14ac:dyDescent="0.25">
      <c r="A20" s="43" t="s">
        <v>21</v>
      </c>
      <c r="B20" s="92" t="s">
        <v>180</v>
      </c>
      <c r="C20" s="90" t="s">
        <v>0</v>
      </c>
      <c r="D20" s="90" t="s">
        <v>5</v>
      </c>
      <c r="E20" s="14"/>
    </row>
    <row r="21" spans="1:5" ht="42.75" x14ac:dyDescent="0.2">
      <c r="A21" s="43" t="s">
        <v>21</v>
      </c>
      <c r="B21" s="62" t="s">
        <v>141</v>
      </c>
      <c r="C21" s="4"/>
      <c r="D21" s="5"/>
      <c r="E21" s="14"/>
    </row>
    <row r="22" spans="1:5" ht="28.5" x14ac:dyDescent="0.2">
      <c r="A22" s="43" t="s">
        <v>21</v>
      </c>
      <c r="B22" s="91" t="s">
        <v>206</v>
      </c>
      <c r="C22" s="31"/>
      <c r="D22" s="32"/>
      <c r="E22" s="14"/>
    </row>
    <row r="23" spans="1:5" ht="28.5" x14ac:dyDescent="0.2">
      <c r="A23" s="43" t="s">
        <v>21</v>
      </c>
      <c r="B23" s="59" t="s">
        <v>142</v>
      </c>
      <c r="C23" s="7"/>
      <c r="D23" s="8"/>
      <c r="E23" s="14"/>
    </row>
    <row r="24" spans="1:5" ht="28.5" x14ac:dyDescent="0.2">
      <c r="A24" s="43" t="s">
        <v>21</v>
      </c>
      <c r="B24" s="91" t="s">
        <v>143</v>
      </c>
      <c r="C24" s="31"/>
      <c r="D24" s="32"/>
      <c r="E24" s="14"/>
    </row>
    <row r="25" spans="1:5" ht="28.5" x14ac:dyDescent="0.2">
      <c r="A25" s="43" t="s">
        <v>21</v>
      </c>
      <c r="B25" s="59" t="s">
        <v>144</v>
      </c>
      <c r="C25" s="7"/>
      <c r="D25" s="8"/>
      <c r="E25" s="14"/>
    </row>
    <row r="26" spans="1:5" ht="42.75" x14ac:dyDescent="0.2">
      <c r="A26" s="43" t="s">
        <v>21</v>
      </c>
      <c r="B26" s="91" t="s">
        <v>145</v>
      </c>
      <c r="C26" s="31"/>
      <c r="D26" s="32"/>
      <c r="E26" s="14"/>
    </row>
    <row r="27" spans="1:5" ht="43.5" thickBot="1" x14ac:dyDescent="0.25">
      <c r="A27" s="43" t="s">
        <v>21</v>
      </c>
      <c r="B27" s="93" t="s">
        <v>146</v>
      </c>
      <c r="C27" s="33"/>
      <c r="D27" s="34"/>
      <c r="E27" s="14"/>
    </row>
    <row r="28" spans="1:5" ht="29.25" thickBot="1" x14ac:dyDescent="0.25">
      <c r="A28" s="43" t="s">
        <v>21</v>
      </c>
      <c r="E28" s="14"/>
    </row>
    <row r="29" spans="1:5" ht="30.75" thickBot="1" x14ac:dyDescent="0.25">
      <c r="A29" s="43" t="s">
        <v>21</v>
      </c>
      <c r="B29" s="92" t="s">
        <v>181</v>
      </c>
      <c r="C29" s="90" t="s">
        <v>0</v>
      </c>
      <c r="D29" s="90" t="s">
        <v>5</v>
      </c>
      <c r="E29" s="14"/>
    </row>
    <row r="30" spans="1:5" ht="28.5" x14ac:dyDescent="0.2">
      <c r="A30" s="43" t="s">
        <v>21</v>
      </c>
      <c r="B30" s="58" t="s">
        <v>147</v>
      </c>
      <c r="C30" s="4"/>
      <c r="D30" s="5"/>
    </row>
    <row r="31" spans="1:5" ht="28.5" x14ac:dyDescent="0.2">
      <c r="A31" s="43" t="s">
        <v>21</v>
      </c>
      <c r="B31" s="91" t="s">
        <v>148</v>
      </c>
      <c r="C31" s="31"/>
      <c r="D31" s="32"/>
    </row>
    <row r="32" spans="1:5" ht="42.75" x14ac:dyDescent="0.2">
      <c r="A32" s="43" t="s">
        <v>21</v>
      </c>
      <c r="B32" s="60" t="s">
        <v>149</v>
      </c>
      <c r="C32" s="7"/>
      <c r="D32" s="8"/>
    </row>
    <row r="33" spans="1:4" ht="28.5" x14ac:dyDescent="0.2">
      <c r="A33" s="43" t="s">
        <v>21</v>
      </c>
      <c r="B33" s="91" t="s">
        <v>150</v>
      </c>
      <c r="C33" s="31"/>
      <c r="D33" s="32"/>
    </row>
    <row r="34" spans="1:4" ht="43.5" thickBot="1" x14ac:dyDescent="0.25">
      <c r="A34" s="43" t="s">
        <v>21</v>
      </c>
      <c r="B34" s="93" t="s">
        <v>151</v>
      </c>
      <c r="C34" s="33"/>
      <c r="D34" s="34"/>
    </row>
    <row r="35" spans="1:4" ht="28.5" x14ac:dyDescent="0.2">
      <c r="A35" s="43" t="s">
        <v>21</v>
      </c>
    </row>
    <row r="36" spans="1:4" ht="28.5" x14ac:dyDescent="0.2">
      <c r="A36" s="43" t="s">
        <v>21</v>
      </c>
    </row>
    <row r="37" spans="1:4" ht="28.5" x14ac:dyDescent="0.2">
      <c r="A37" s="43" t="s">
        <v>21</v>
      </c>
    </row>
    <row r="38" spans="1:4" ht="28.5" x14ac:dyDescent="0.2">
      <c r="A38" s="43" t="s">
        <v>21</v>
      </c>
    </row>
    <row r="39" spans="1:4" ht="28.5" x14ac:dyDescent="0.2">
      <c r="A39" s="43" t="s">
        <v>21</v>
      </c>
    </row>
    <row r="40" spans="1:4" ht="28.5" x14ac:dyDescent="0.2">
      <c r="A40" s="43" t="s">
        <v>21</v>
      </c>
    </row>
    <row r="41" spans="1:4" ht="28.5" x14ac:dyDescent="0.2">
      <c r="A41" s="43" t="s">
        <v>21</v>
      </c>
    </row>
    <row r="42" spans="1:4" ht="28.5" x14ac:dyDescent="0.2">
      <c r="A42" s="43" t="s">
        <v>21</v>
      </c>
    </row>
    <row r="43" spans="1:4" ht="28.5" x14ac:dyDescent="0.2">
      <c r="A43" s="43" t="s">
        <v>21</v>
      </c>
    </row>
    <row r="44" spans="1:4" ht="28.5" x14ac:dyDescent="0.2">
      <c r="A44" s="43" t="s">
        <v>21</v>
      </c>
    </row>
    <row r="45" spans="1:4" ht="28.5" x14ac:dyDescent="0.2">
      <c r="A45" s="43" t="s">
        <v>21</v>
      </c>
    </row>
    <row r="46" spans="1:4" ht="28.5" x14ac:dyDescent="0.2">
      <c r="A46" s="43" t="s">
        <v>21</v>
      </c>
    </row>
    <row r="47" spans="1:4" ht="28.5" x14ac:dyDescent="0.2">
      <c r="A47" s="43" t="s">
        <v>21</v>
      </c>
    </row>
    <row r="48" spans="1:4" ht="28.5" x14ac:dyDescent="0.2">
      <c r="A48" s="43" t="s">
        <v>21</v>
      </c>
    </row>
    <row r="49" spans="1:1" ht="28.5" x14ac:dyDescent="0.2">
      <c r="A49" s="43" t="s">
        <v>21</v>
      </c>
    </row>
    <row r="50" spans="1:1" ht="28.5" x14ac:dyDescent="0.2">
      <c r="A50" s="43" t="s">
        <v>21</v>
      </c>
    </row>
    <row r="51" spans="1:1" ht="28.5" x14ac:dyDescent="0.2">
      <c r="A51" s="43" t="s">
        <v>21</v>
      </c>
    </row>
    <row r="52" spans="1:1" ht="28.5" x14ac:dyDescent="0.2">
      <c r="A52" s="43" t="s">
        <v>21</v>
      </c>
    </row>
    <row r="53" spans="1:1" ht="28.5" x14ac:dyDescent="0.2">
      <c r="A53" s="43" t="s">
        <v>21</v>
      </c>
    </row>
    <row r="54" spans="1:1" ht="28.5" x14ac:dyDescent="0.2">
      <c r="A54" s="43" t="s">
        <v>21</v>
      </c>
    </row>
    <row r="55" spans="1:1" ht="28.5" x14ac:dyDescent="0.2">
      <c r="A55" s="43" t="s">
        <v>21</v>
      </c>
    </row>
    <row r="56" spans="1:1" ht="28.5" x14ac:dyDescent="0.2">
      <c r="A56" s="43" t="s">
        <v>21</v>
      </c>
    </row>
  </sheetData>
  <sheetProtection sheet="1" objects="1" scenarios="1"/>
  <conditionalFormatting sqref="C14">
    <cfRule type="containsText" dxfId="49" priority="12" operator="containsText" text="Ja">
      <formula>NOT(ISERROR(SEARCH("Ja",C14)))</formula>
    </cfRule>
    <cfRule type="containsText" dxfId="48" priority="13" operator="containsText" text="Ja">
      <formula>NOT(ISERROR(SEARCH("Ja",C14)))</formula>
    </cfRule>
    <cfRule type="containsText" dxfId="47" priority="14" operator="containsText" text="Ja">
      <formula>NOT(ISERROR(SEARCH("Ja",C14)))</formula>
    </cfRule>
  </conditionalFormatting>
  <conditionalFormatting sqref="C14:C18">
    <cfRule type="containsText" dxfId="46" priority="1" operator="containsText" text="Nej">
      <formula>NOT(ISERROR(SEARCH("Nej",C14)))</formula>
    </cfRule>
  </conditionalFormatting>
  <conditionalFormatting sqref="C15:C17">
    <cfRule type="containsText" dxfId="45" priority="29" operator="containsText" text="Ja">
      <formula>NOT(ISERROR(SEARCH("Ja",C15)))</formula>
    </cfRule>
  </conditionalFormatting>
  <conditionalFormatting sqref="C16">
    <cfRule type="containsText" dxfId="44" priority="27" operator="containsText" text="Ja">
      <formula>NOT(ISERROR(SEARCH("Ja",C16)))</formula>
    </cfRule>
    <cfRule type="containsText" dxfId="43" priority="28" operator="containsText" text="Ja">
      <formula>NOT(ISERROR(SEARCH("Ja",C16)))</formula>
    </cfRule>
  </conditionalFormatting>
  <conditionalFormatting sqref="C18">
    <cfRule type="containsText" dxfId="42" priority="2" operator="containsText" text="Ja">
      <formula>NOT(ISERROR(SEARCH("Ja",C18)))</formula>
    </cfRule>
    <cfRule type="containsText" dxfId="41" priority="3" operator="containsText" text="Ja">
      <formula>NOT(ISERROR(SEARCH("Ja",C18)))</formula>
    </cfRule>
    <cfRule type="containsText" dxfId="40" priority="4" operator="containsText" text="Ja">
      <formula>NOT(ISERROR(SEARCH("Ja",C18)))</formula>
    </cfRule>
  </conditionalFormatting>
  <conditionalFormatting sqref="C21:C27 C15 C17 C30:C32 C34">
    <cfRule type="containsText" dxfId="39" priority="43" operator="containsText" text="Ja">
      <formula>NOT(ISERROR(SEARCH("Ja",C15)))</formula>
    </cfRule>
  </conditionalFormatting>
  <conditionalFormatting sqref="C21:C27">
    <cfRule type="containsText" dxfId="38" priority="41" operator="containsText" text="Nej">
      <formula>NOT(ISERROR(SEARCH("Nej",C21)))</formula>
    </cfRule>
    <cfRule type="containsText" dxfId="37" priority="42" operator="containsText" text="Ja">
      <formula>NOT(ISERROR(SEARCH("Ja",C21)))</formula>
    </cfRule>
  </conditionalFormatting>
  <conditionalFormatting sqref="C30">
    <cfRule type="colorScale" priority="48">
      <colorScale>
        <cfvo type="min"/>
        <cfvo type="percentile" val="50"/>
        <cfvo type="max"/>
        <color rgb="FFF8696B"/>
        <color rgb="FFFFEB84"/>
        <color rgb="FF63BE7B"/>
      </colorScale>
    </cfRule>
  </conditionalFormatting>
  <conditionalFormatting sqref="C30:C32 C15 C17 C21:C27 C34">
    <cfRule type="containsText" dxfId="36" priority="45" operator="containsText" text="Ja">
      <formula>NOT(ISERROR(SEARCH("Ja",C15)))</formula>
    </cfRule>
  </conditionalFormatting>
  <conditionalFormatting sqref="C30:C34">
    <cfRule type="containsText" dxfId="35" priority="6" operator="containsText" text="Nej">
      <formula>NOT(ISERROR(SEARCH("Nej",C30)))</formula>
    </cfRule>
    <cfRule type="containsText" dxfId="34" priority="9" operator="containsText" text="Ja">
      <formula>NOT(ISERROR(SEARCH("Ja",C30)))</formula>
    </cfRule>
  </conditionalFormatting>
  <conditionalFormatting sqref="C31">
    <cfRule type="containsText" dxfId="33" priority="44" operator="containsText" text="Nej">
      <formula>NOT(ISERROR(SEARCH("Nej",C31)))</formula>
    </cfRule>
  </conditionalFormatting>
  <conditionalFormatting sqref="C33">
    <cfRule type="containsText" dxfId="32" priority="7" operator="containsText" text="Ja">
      <formula>NOT(ISERROR(SEARCH("Ja",C33)))</formula>
    </cfRule>
    <cfRule type="containsText" dxfId="31" priority="8" operator="containsText" text="Ja">
      <formula>NOT(ISERROR(SEARCH("Ja",C33)))</formula>
    </cfRule>
  </conditionalFormatting>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2A9EFB5-3984-41BA-9D84-F2E1428B0784}">
          <x14:formula1>
            <xm:f>Data!$A$2:$A$3</xm:f>
          </x14:formula1>
          <xm:sqref>C21:C27 C30:C34 C14:C18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363B5-80E0-4B68-81BE-60A14346E71F}">
  <sheetPr codeName="Blad11">
    <tabColor rgb="FFF9F6EB"/>
    <pageSetUpPr fitToPage="1"/>
  </sheetPr>
  <dimension ref="A2:J45"/>
  <sheetViews>
    <sheetView showGridLines="0" zoomScaleNormal="100" workbookViewId="0"/>
  </sheetViews>
  <sheetFormatPr defaultColWidth="9" defaultRowHeight="14.25" x14ac:dyDescent="0.2"/>
  <cols>
    <col min="1" max="1" width="2.5" style="43" customWidth="1"/>
    <col min="2" max="2" width="50.625" style="68" customWidth="1"/>
    <col min="3" max="3" width="9" style="68"/>
    <col min="4" max="4" width="55.125" style="68" customWidth="1"/>
    <col min="5" max="5" width="5.625" style="68" customWidth="1"/>
    <col min="6" max="6" width="9.75" style="68" customWidth="1"/>
    <col min="7" max="7" width="44.875" style="68" customWidth="1"/>
    <col min="8" max="9" width="9" style="68"/>
    <col min="10" max="10" width="9" style="68" customWidth="1"/>
    <col min="11" max="16384" width="9" style="68"/>
  </cols>
  <sheetData>
    <row r="2" spans="1:10" ht="28.5" x14ac:dyDescent="0.2">
      <c r="A2" s="43" t="s">
        <v>21</v>
      </c>
      <c r="F2" s="69" t="s">
        <v>11</v>
      </c>
      <c r="G2" s="53" t="str">
        <f>IF(ISBLANK('Instruktion '!G2),"Ange utbildningsnamnet i fliken Instruktion",'Instruktion '!G2)</f>
        <v>Ange utbildningsnamnet i fliken Instruktion</v>
      </c>
    </row>
    <row r="3" spans="1:10" ht="28.5" x14ac:dyDescent="0.2">
      <c r="A3" s="43" t="s">
        <v>21</v>
      </c>
      <c r="F3" s="70" t="s">
        <v>7</v>
      </c>
      <c r="G3" s="2"/>
    </row>
    <row r="4" spans="1:10" ht="28.5" x14ac:dyDescent="0.2">
      <c r="A4" s="43" t="s">
        <v>21</v>
      </c>
      <c r="F4" s="70" t="s">
        <v>8</v>
      </c>
      <c r="G4" s="3"/>
    </row>
    <row r="5" spans="1:10" ht="28.5" x14ac:dyDescent="0.2">
      <c r="A5" s="43" t="s">
        <v>21</v>
      </c>
      <c r="B5" s="11"/>
      <c r="C5" s="11"/>
      <c r="D5" s="11"/>
      <c r="E5" s="11"/>
      <c r="F5" s="11"/>
      <c r="G5" s="11"/>
      <c r="H5" s="11"/>
      <c r="I5" s="11"/>
      <c r="J5" s="11"/>
    </row>
    <row r="6" spans="1:10" ht="28.5" x14ac:dyDescent="0.2">
      <c r="A6" s="43" t="s">
        <v>21</v>
      </c>
      <c r="B6" s="11"/>
      <c r="C6" s="11"/>
      <c r="D6" s="11"/>
      <c r="E6" s="11"/>
      <c r="F6" s="11"/>
      <c r="G6" s="11"/>
      <c r="H6" s="11"/>
      <c r="I6" s="11"/>
      <c r="J6" s="11"/>
    </row>
    <row r="7" spans="1:10" ht="28.5" x14ac:dyDescent="0.2">
      <c r="A7" s="43" t="s">
        <v>21</v>
      </c>
      <c r="B7" s="11"/>
      <c r="C7" s="11"/>
      <c r="D7" s="11"/>
      <c r="E7" s="11"/>
      <c r="F7" s="11"/>
      <c r="G7" s="11"/>
      <c r="H7" s="11"/>
      <c r="I7" s="11"/>
      <c r="J7" s="11"/>
    </row>
    <row r="8" spans="1:10" ht="28.5" customHeight="1" x14ac:dyDescent="0.2">
      <c r="B8" s="11"/>
      <c r="C8" s="11"/>
      <c r="D8" s="11"/>
      <c r="E8" s="11"/>
      <c r="F8" s="11"/>
      <c r="G8" s="11"/>
      <c r="H8" s="11"/>
      <c r="I8" s="11"/>
      <c r="J8" s="11"/>
    </row>
    <row r="9" spans="1:10" ht="28.5" customHeight="1" x14ac:dyDescent="0.2">
      <c r="B9" s="11"/>
      <c r="C9" s="11"/>
      <c r="D9" s="11"/>
      <c r="E9" s="11"/>
      <c r="F9" s="11"/>
      <c r="G9" s="11"/>
      <c r="H9" s="11"/>
      <c r="I9" s="11"/>
      <c r="J9" s="11"/>
    </row>
    <row r="10" spans="1:10" ht="28.5" customHeight="1" thickBot="1" x14ac:dyDescent="0.25">
      <c r="B10" s="11"/>
      <c r="C10" s="11"/>
      <c r="D10" s="11"/>
      <c r="E10" s="11"/>
      <c r="F10" s="11"/>
      <c r="G10" s="11"/>
      <c r="H10" s="11"/>
      <c r="I10" s="11"/>
      <c r="J10" s="11"/>
    </row>
    <row r="11" spans="1:10" ht="29.25" thickBot="1" x14ac:dyDescent="0.25">
      <c r="A11" s="43" t="s">
        <v>21</v>
      </c>
      <c r="B11" s="11"/>
      <c r="C11" s="11"/>
      <c r="D11" s="11"/>
      <c r="E11" s="14"/>
    </row>
    <row r="12" spans="1:10" ht="29.25" thickBot="1" x14ac:dyDescent="0.25">
      <c r="A12" s="43" t="s">
        <v>21</v>
      </c>
      <c r="B12" s="94" t="s">
        <v>236</v>
      </c>
      <c r="C12" s="95" t="s">
        <v>0</v>
      </c>
      <c r="D12" s="96" t="s">
        <v>5</v>
      </c>
      <c r="E12" s="14"/>
    </row>
    <row r="13" spans="1:10" ht="28.5" x14ac:dyDescent="0.2">
      <c r="A13" s="43" t="s">
        <v>21</v>
      </c>
      <c r="B13" s="87" t="s">
        <v>152</v>
      </c>
      <c r="C13" s="134"/>
      <c r="D13" s="35"/>
      <c r="E13" s="14"/>
    </row>
    <row r="14" spans="1:10" ht="57" x14ac:dyDescent="0.2">
      <c r="A14" s="43" t="s">
        <v>21</v>
      </c>
      <c r="B14" s="97" t="s">
        <v>153</v>
      </c>
      <c r="C14" s="135"/>
      <c r="D14" s="36"/>
      <c r="E14" s="14"/>
    </row>
    <row r="15" spans="1:10" ht="28.5" x14ac:dyDescent="0.2">
      <c r="A15" s="43" t="s">
        <v>21</v>
      </c>
      <c r="B15" s="60" t="s">
        <v>154</v>
      </c>
      <c r="C15" s="136"/>
      <c r="D15" s="29"/>
      <c r="E15" s="14"/>
    </row>
    <row r="16" spans="1:10" ht="42.75" x14ac:dyDescent="0.2">
      <c r="A16" s="43" t="s">
        <v>21</v>
      </c>
      <c r="B16" s="97" t="s">
        <v>155</v>
      </c>
      <c r="C16" s="135"/>
      <c r="D16" s="36"/>
      <c r="E16" s="14"/>
    </row>
    <row r="17" spans="1:5" ht="71.25" x14ac:dyDescent="0.2">
      <c r="A17" s="43" t="s">
        <v>21</v>
      </c>
      <c r="B17" s="60" t="s">
        <v>156</v>
      </c>
      <c r="C17" s="136"/>
      <c r="D17" s="29"/>
      <c r="E17" s="14"/>
    </row>
    <row r="18" spans="1:5" ht="42.75" x14ac:dyDescent="0.2">
      <c r="A18" s="43" t="s">
        <v>21</v>
      </c>
      <c r="B18" s="97" t="s">
        <v>207</v>
      </c>
      <c r="C18" s="135"/>
      <c r="D18" s="36"/>
      <c r="E18" s="14"/>
    </row>
    <row r="19" spans="1:5" ht="42.75" x14ac:dyDescent="0.2">
      <c r="A19" s="43" t="s">
        <v>21</v>
      </c>
      <c r="B19" s="60" t="s">
        <v>157</v>
      </c>
      <c r="C19" s="136"/>
      <c r="D19" s="29"/>
      <c r="E19" s="14"/>
    </row>
    <row r="20" spans="1:5" ht="43.5" thickBot="1" x14ac:dyDescent="0.25">
      <c r="A20" s="43" t="s">
        <v>21</v>
      </c>
      <c r="B20" s="98" t="s">
        <v>158</v>
      </c>
      <c r="C20" s="137"/>
      <c r="D20" s="37"/>
      <c r="E20" s="14"/>
    </row>
    <row r="21" spans="1:5" ht="29.25" thickBot="1" x14ac:dyDescent="0.25">
      <c r="A21" s="43" t="s">
        <v>21</v>
      </c>
      <c r="E21" s="14"/>
    </row>
    <row r="22" spans="1:5" ht="29.25" thickBot="1" x14ac:dyDescent="0.25">
      <c r="A22" s="43" t="s">
        <v>21</v>
      </c>
      <c r="B22" s="99" t="s">
        <v>237</v>
      </c>
      <c r="C22" s="100" t="s">
        <v>0</v>
      </c>
      <c r="D22" s="96" t="s">
        <v>5</v>
      </c>
      <c r="E22" s="14"/>
    </row>
    <row r="23" spans="1:5" ht="28.5" x14ac:dyDescent="0.2">
      <c r="A23" s="43" t="s">
        <v>21</v>
      </c>
      <c r="B23" s="101" t="s">
        <v>159</v>
      </c>
      <c r="C23" s="4"/>
      <c r="D23" s="5"/>
      <c r="E23" s="14"/>
    </row>
    <row r="24" spans="1:5" ht="28.5" x14ac:dyDescent="0.2">
      <c r="A24" s="43" t="s">
        <v>21</v>
      </c>
      <c r="B24" s="97" t="s">
        <v>160</v>
      </c>
      <c r="C24" s="135"/>
      <c r="D24" s="36"/>
      <c r="E24" s="14"/>
    </row>
    <row r="25" spans="1:5" ht="42.75" x14ac:dyDescent="0.2">
      <c r="A25" s="43" t="s">
        <v>21</v>
      </c>
      <c r="B25" s="60" t="s">
        <v>161</v>
      </c>
      <c r="C25" s="7"/>
      <c r="D25" s="8"/>
      <c r="E25" s="14"/>
    </row>
    <row r="26" spans="1:5" ht="42.75" x14ac:dyDescent="0.2">
      <c r="A26" s="43" t="s">
        <v>21</v>
      </c>
      <c r="B26" s="97" t="s">
        <v>203</v>
      </c>
      <c r="C26" s="135"/>
      <c r="D26" s="36"/>
      <c r="E26" s="14"/>
    </row>
    <row r="27" spans="1:5" ht="28.5" x14ac:dyDescent="0.2">
      <c r="A27" s="43" t="s">
        <v>21</v>
      </c>
      <c r="B27" s="60" t="s">
        <v>162</v>
      </c>
      <c r="C27" s="7"/>
      <c r="D27" s="8"/>
      <c r="E27" s="14"/>
    </row>
    <row r="28" spans="1:5" ht="29.25" thickBot="1" x14ac:dyDescent="0.25">
      <c r="A28" s="43" t="s">
        <v>21</v>
      </c>
      <c r="B28" s="98" t="s">
        <v>163</v>
      </c>
      <c r="C28" s="137"/>
      <c r="D28" s="37"/>
      <c r="E28" s="14"/>
    </row>
    <row r="29" spans="1:5" ht="28.5" x14ac:dyDescent="0.2">
      <c r="A29" s="43" t="s">
        <v>21</v>
      </c>
      <c r="E29" s="14"/>
    </row>
    <row r="30" spans="1:5" ht="28.5" x14ac:dyDescent="0.2">
      <c r="A30" s="43" t="s">
        <v>21</v>
      </c>
      <c r="E30" s="14"/>
    </row>
    <row r="31" spans="1:5" ht="28.5" x14ac:dyDescent="0.2">
      <c r="A31" s="43" t="s">
        <v>21</v>
      </c>
      <c r="E31" s="14"/>
    </row>
    <row r="32" spans="1:5" ht="28.5" x14ac:dyDescent="0.2">
      <c r="A32" s="43" t="s">
        <v>21</v>
      </c>
      <c r="E32" s="14"/>
    </row>
    <row r="33" spans="1:1" ht="28.5" x14ac:dyDescent="0.2">
      <c r="A33" s="43" t="s">
        <v>21</v>
      </c>
    </row>
    <row r="34" spans="1:1" ht="28.5" x14ac:dyDescent="0.2">
      <c r="A34" s="43" t="s">
        <v>21</v>
      </c>
    </row>
    <row r="35" spans="1:1" ht="28.5" x14ac:dyDescent="0.2">
      <c r="A35" s="43" t="s">
        <v>21</v>
      </c>
    </row>
    <row r="36" spans="1:1" ht="28.5" x14ac:dyDescent="0.2">
      <c r="A36" s="43" t="s">
        <v>21</v>
      </c>
    </row>
    <row r="37" spans="1:1" ht="28.5" x14ac:dyDescent="0.2">
      <c r="A37" s="43" t="s">
        <v>21</v>
      </c>
    </row>
    <row r="38" spans="1:1" ht="28.5" x14ac:dyDescent="0.2">
      <c r="A38" s="43" t="s">
        <v>21</v>
      </c>
    </row>
    <row r="39" spans="1:1" ht="28.5" x14ac:dyDescent="0.2">
      <c r="A39" s="43" t="s">
        <v>21</v>
      </c>
    </row>
    <row r="40" spans="1:1" ht="28.5" x14ac:dyDescent="0.2">
      <c r="A40" s="43" t="s">
        <v>21</v>
      </c>
    </row>
    <row r="41" spans="1:1" ht="28.5" x14ac:dyDescent="0.2">
      <c r="A41" s="43" t="s">
        <v>21</v>
      </c>
    </row>
    <row r="42" spans="1:1" ht="28.5" x14ac:dyDescent="0.2">
      <c r="A42" s="43" t="s">
        <v>21</v>
      </c>
    </row>
    <row r="43" spans="1:1" ht="28.5" x14ac:dyDescent="0.2">
      <c r="A43" s="43" t="s">
        <v>21</v>
      </c>
    </row>
    <row r="44" spans="1:1" ht="28.5" x14ac:dyDescent="0.2">
      <c r="A44" s="43" t="s">
        <v>21</v>
      </c>
    </row>
    <row r="45" spans="1:1" ht="28.5" x14ac:dyDescent="0.2">
      <c r="A45" s="43" t="s">
        <v>21</v>
      </c>
    </row>
  </sheetData>
  <sheetProtection sheet="1" objects="1" scenarios="1"/>
  <conditionalFormatting sqref="C13">
    <cfRule type="colorScale" priority="65">
      <colorScale>
        <cfvo type="min"/>
        <cfvo type="percentile" val="50"/>
        <cfvo type="max"/>
        <color rgb="FFF8696B"/>
        <color rgb="FFFFEB84"/>
        <color rgb="FF63BE7B"/>
      </colorScale>
    </cfRule>
  </conditionalFormatting>
  <conditionalFormatting sqref="C13:C20">
    <cfRule type="containsText" dxfId="30" priority="1" operator="containsText" text="Nej">
      <formula>NOT(ISERROR(SEARCH("Nej",C13)))</formula>
    </cfRule>
    <cfRule type="containsText" dxfId="29" priority="59" operator="containsText" text="Ja">
      <formula>NOT(ISERROR(SEARCH("Ja",C13)))</formula>
    </cfRule>
    <cfRule type="containsText" dxfId="28" priority="60" operator="containsText" text="Ja">
      <formula>NOT(ISERROR(SEARCH("Ja",C13)))</formula>
    </cfRule>
    <cfRule type="containsText" dxfId="27" priority="62" operator="containsText" text="Ja">
      <formula>NOT(ISERROR(SEARCH("Ja",C13)))</formula>
    </cfRule>
  </conditionalFormatting>
  <conditionalFormatting sqref="C18">
    <cfRule type="containsText" dxfId="26" priority="61" operator="containsText" text="Nej">
      <formula>NOT(ISERROR(SEARCH("Nej",C18)))</formula>
    </cfRule>
  </conditionalFormatting>
  <conditionalFormatting sqref="C23">
    <cfRule type="containsText" dxfId="25" priority="20" operator="containsText" text="Ja">
      <formula>NOT(ISERROR(SEARCH("Ja",C23)))</formula>
    </cfRule>
    <cfRule type="containsText" dxfId="24" priority="21" operator="containsText" text="Ja">
      <formula>NOT(ISERROR(SEARCH("Ja",C23)))</formula>
    </cfRule>
  </conditionalFormatting>
  <conditionalFormatting sqref="C23:C24">
    <cfRule type="containsText" dxfId="23" priority="11" operator="containsText" text="Ja">
      <formula>NOT(ISERROR(SEARCH("Ja",C23)))</formula>
    </cfRule>
  </conditionalFormatting>
  <conditionalFormatting sqref="C23:C28">
    <cfRule type="containsText" dxfId="22" priority="3" operator="containsText" text="Nej">
      <formula>NOT(ISERROR(SEARCH("Nej",C23)))</formula>
    </cfRule>
  </conditionalFormatting>
  <conditionalFormatting sqref="C24">
    <cfRule type="containsText" dxfId="21" priority="10" operator="containsText" text="Ja">
      <formula>NOT(ISERROR(SEARCH("Ja",C24)))</formula>
    </cfRule>
  </conditionalFormatting>
  <conditionalFormatting sqref="C24:C25">
    <cfRule type="containsText" dxfId="20" priority="6" operator="containsText" text="Ja">
      <formula>NOT(ISERROR(SEARCH("Ja",C24)))</formula>
    </cfRule>
  </conditionalFormatting>
  <conditionalFormatting sqref="C25">
    <cfRule type="containsText" dxfId="19" priority="4" operator="containsText" text="Ja">
      <formula>NOT(ISERROR(SEARCH("Ja",C25)))</formula>
    </cfRule>
    <cfRule type="containsText" dxfId="18" priority="5" operator="containsText" text="Ja">
      <formula>NOT(ISERROR(SEARCH("Ja",C25)))</formula>
    </cfRule>
  </conditionalFormatting>
  <conditionalFormatting sqref="C26 C28">
    <cfRule type="containsText" dxfId="17" priority="25" operator="containsText" text="Ja">
      <formula>NOT(ISERROR(SEARCH("Ja",C26)))</formula>
    </cfRule>
    <cfRule type="containsText" dxfId="16" priority="26" operator="containsText" text="Ja">
      <formula>NOT(ISERROR(SEARCH("Ja",C26)))</formula>
    </cfRule>
  </conditionalFormatting>
  <conditionalFormatting sqref="C26:C28">
    <cfRule type="containsText" dxfId="15" priority="16" operator="containsText" text="Ja">
      <formula>NOT(ISERROR(SEARCH("Ja",C26)))</formula>
    </cfRule>
  </conditionalFormatting>
  <conditionalFormatting sqref="C27">
    <cfRule type="containsText" dxfId="14" priority="14" operator="containsText" text="Ja">
      <formula>NOT(ISERROR(SEARCH("Ja",C27)))</formula>
    </cfRule>
    <cfRule type="containsText" dxfId="13" priority="15" operator="containsText" text="Ja">
      <formula>NOT(ISERROR(SEARCH("Ja",C27)))</formula>
    </cfRule>
  </conditionalFormatting>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rowBreaks count="1" manualBreakCount="1">
    <brk id="21" max="16383"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4CFF8833-CAA9-48BD-8F56-1AFBFF34A671}">
          <x14:formula1>
            <xm:f>Data!$A$2:$A$3</xm:f>
          </x14:formula1>
          <xm:sqref>C23:C28 C13:C20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3DAFD-98EB-4533-9144-597977C231C2}">
  <sheetPr codeName="Blad13">
    <tabColor rgb="FFFFCCFF"/>
    <pageSetUpPr fitToPage="1"/>
  </sheetPr>
  <dimension ref="A2:L60"/>
  <sheetViews>
    <sheetView showGridLines="0" zoomScaleNormal="100" workbookViewId="0"/>
  </sheetViews>
  <sheetFormatPr defaultColWidth="9" defaultRowHeight="14.25" x14ac:dyDescent="0.2"/>
  <cols>
    <col min="1" max="1" width="2.5" style="43" customWidth="1"/>
    <col min="2" max="2" width="50.625" style="68" customWidth="1"/>
    <col min="3" max="4" width="10" style="68" customWidth="1"/>
    <col min="5" max="5" width="10.375" style="68" customWidth="1"/>
    <col min="6" max="6" width="33.75" style="68" customWidth="1"/>
    <col min="7" max="7" width="5.625" style="68" customWidth="1"/>
    <col min="8" max="8" width="9.75" style="68" customWidth="1"/>
    <col min="9" max="9" width="44.875" style="68" customWidth="1"/>
    <col min="10" max="11" width="9" style="68"/>
    <col min="12" max="12" width="9" style="68" customWidth="1"/>
    <col min="13" max="16384" width="9" style="68"/>
  </cols>
  <sheetData>
    <row r="2" spans="1:12" ht="28.5" x14ac:dyDescent="0.2">
      <c r="A2" s="43" t="s">
        <v>21</v>
      </c>
      <c r="G2" s="102"/>
      <c r="H2" s="69" t="s">
        <v>11</v>
      </c>
      <c r="I2" s="103" t="str">
        <f>IF(ISBLANK('Instruktion '!G2),"Ange utbildningsnamnet i fliken Instruktion",'Instruktion '!G2)</f>
        <v>Ange utbildningsnamnet i fliken Instruktion</v>
      </c>
    </row>
    <row r="3" spans="1:12" ht="28.5" x14ac:dyDescent="0.2">
      <c r="A3" s="43" t="s">
        <v>21</v>
      </c>
      <c r="G3" s="102"/>
      <c r="H3" s="70" t="s">
        <v>8</v>
      </c>
      <c r="I3" s="104">
        <f ca="1">TODAY()</f>
        <v>45678</v>
      </c>
    </row>
    <row r="4" spans="1:12" ht="28.5" x14ac:dyDescent="0.2">
      <c r="A4" s="43" t="s">
        <v>21</v>
      </c>
      <c r="G4" s="102"/>
      <c r="H4" s="105"/>
      <c r="I4" s="106"/>
    </row>
    <row r="5" spans="1:12" ht="28.5" x14ac:dyDescent="0.2">
      <c r="A5" s="43" t="s">
        <v>21</v>
      </c>
      <c r="H5" s="11"/>
      <c r="I5" s="11"/>
    </row>
    <row r="6" spans="1:12" ht="28.5" x14ac:dyDescent="0.2">
      <c r="A6" s="43" t="s">
        <v>21</v>
      </c>
      <c r="B6" s="11"/>
      <c r="C6" s="11"/>
      <c r="D6" s="11"/>
      <c r="E6" s="11"/>
      <c r="F6" s="11"/>
      <c r="J6" s="11"/>
      <c r="K6" s="11"/>
      <c r="L6" s="11"/>
    </row>
    <row r="7" spans="1:12" ht="29.25" thickBot="1" x14ac:dyDescent="0.25">
      <c r="A7" s="43" t="s">
        <v>21</v>
      </c>
      <c r="B7" s="11"/>
      <c r="C7" s="11"/>
      <c r="D7" s="11"/>
      <c r="E7" s="11"/>
      <c r="F7" s="11"/>
      <c r="J7" s="11"/>
      <c r="K7" s="11"/>
      <c r="L7" s="11"/>
    </row>
    <row r="8" spans="1:12" s="142" customFormat="1" ht="30.75" thickBot="1" x14ac:dyDescent="0.25">
      <c r="A8" s="141" t="s">
        <v>21</v>
      </c>
      <c r="B8" s="107" t="s">
        <v>6</v>
      </c>
      <c r="C8" s="144" t="s">
        <v>2</v>
      </c>
      <c r="D8" s="144" t="s">
        <v>3</v>
      </c>
      <c r="E8" s="145" t="s">
        <v>22</v>
      </c>
      <c r="F8" s="146" t="s">
        <v>8</v>
      </c>
      <c r="H8" s="143"/>
    </row>
    <row r="9" spans="1:12" ht="28.5" x14ac:dyDescent="0.2">
      <c r="A9" s="43" t="s">
        <v>21</v>
      </c>
      <c r="B9" s="165" t="s">
        <v>230</v>
      </c>
      <c r="C9" s="169">
        <f>COUNTIF('Inför start'!C:C,"ja")</f>
        <v>0</v>
      </c>
      <c r="D9" s="108">
        <f>COUNTIF('Inför start'!C:C,"nej")</f>
        <v>0</v>
      </c>
      <c r="E9" s="170">
        <f>COUNTBLANK('Inför start'!C8:C15)+COUNTBLANK('Inför start'!C18:C27)</f>
        <v>18</v>
      </c>
      <c r="F9" s="167" t="str">
        <f>IF((ISBLANK('Inför start'!G4)=TRUE),"",'Inför start'!G4)</f>
        <v/>
      </c>
      <c r="H9" s="14"/>
    </row>
    <row r="10" spans="1:12" ht="28.5" x14ac:dyDescent="0.2">
      <c r="A10" s="43" t="s">
        <v>21</v>
      </c>
      <c r="B10" s="166" t="s">
        <v>231</v>
      </c>
      <c r="C10" s="171">
        <f>COUNTIF(Utbildningsanordnare!C:C,"ja")</f>
        <v>0</v>
      </c>
      <c r="D10" s="109">
        <f>COUNTIF(Utbildningsanordnare!C:C,"nej")</f>
        <v>0</v>
      </c>
      <c r="E10" s="172">
        <f>COUNTBLANK(Utbildningsanordnare!C13:C21)+COUNTBLANK(Utbildningsanordnare!C24:C33)</f>
        <v>19</v>
      </c>
      <c r="F10" s="168" t="str">
        <f>IF((ISBLANK(Utbildningsanordnare!G4)=TRUE),"",Utbildningsanordnare!G4)</f>
        <v/>
      </c>
      <c r="H10" s="14"/>
    </row>
    <row r="11" spans="1:12" ht="28.5" x14ac:dyDescent="0.2">
      <c r="A11" s="43" t="s">
        <v>21</v>
      </c>
      <c r="B11" s="166" t="s">
        <v>165</v>
      </c>
      <c r="C11" s="171">
        <f>COUNTIF(Ledningsgrupp!C:C,"ja")</f>
        <v>0</v>
      </c>
      <c r="D11" s="109">
        <f>COUNTIF(Ledningsgrupp!C:C,"nej")</f>
        <v>0</v>
      </c>
      <c r="E11" s="172">
        <f>COUNTBLANK(Ledningsgrupp!C12:C19)+COUNTBLANK(Ledningsgrupp!C22:C31)+COUNTBLANK(Ledningsgrupp!C34:C39)</f>
        <v>24</v>
      </c>
      <c r="F11" s="168" t="str">
        <f>IF((ISBLANK(Ledningsgrupp!G4)=TRUE),"",Ledningsgrupp!G4)</f>
        <v/>
      </c>
      <c r="H11" s="14"/>
    </row>
    <row r="12" spans="1:12" ht="28.5" x14ac:dyDescent="0.2">
      <c r="A12" s="43" t="s">
        <v>21</v>
      </c>
      <c r="B12" s="166" t="s">
        <v>1</v>
      </c>
      <c r="C12" s="171">
        <f>COUNTIF('Undervisande personal'!C:C,"ja")</f>
        <v>0</v>
      </c>
      <c r="D12" s="109">
        <f>COUNTIF('Undervisande personal'!C:C,"nej")</f>
        <v>0</v>
      </c>
      <c r="E12" s="172">
        <f>COUNTBLANK('Undervisande personal'!C13:C15)+COUNTBLANK('Undervisande personal'!C18:C25)</f>
        <v>11</v>
      </c>
      <c r="F12" s="168" t="str">
        <f>IF((ISBLANK('Undervisande personal'!G4)=TRUE),"",'Undervisande personal'!G4)</f>
        <v/>
      </c>
      <c r="H12" s="14"/>
    </row>
    <row r="13" spans="1:12" ht="28.5" x14ac:dyDescent="0.2">
      <c r="A13" s="43" t="s">
        <v>21</v>
      </c>
      <c r="B13" s="166" t="s">
        <v>166</v>
      </c>
      <c r="C13" s="171">
        <f>COUNTIF('Pedagogik o studerande'!C:C,"ja")</f>
        <v>0</v>
      </c>
      <c r="D13" s="109">
        <f>COUNTIF('Pedagogik o studerande'!C:C,"nej")</f>
        <v>0</v>
      </c>
      <c r="E13" s="172">
        <f>COUNTBLANK('Pedagogik o studerande'!C12:C24)+COUNTBLANK('Pedagogik o studerande'!C27:C38)</f>
        <v>25</v>
      </c>
      <c r="F13" s="168" t="str">
        <f>IF((ISBLANK('Pedagogik o studerande'!G4)=TRUE),"",'Pedagogik o studerande'!G4)</f>
        <v/>
      </c>
      <c r="H13" s="14"/>
    </row>
    <row r="14" spans="1:12" ht="28.5" x14ac:dyDescent="0.2">
      <c r="A14" s="43" t="s">
        <v>21</v>
      </c>
      <c r="B14" s="166" t="s">
        <v>167</v>
      </c>
      <c r="C14" s="171">
        <f>COUNTIF('Lärande i arbete - LIA'!C:C,"ja")</f>
        <v>0</v>
      </c>
      <c r="D14" s="109">
        <f>COUNTIF('Lärande i arbete - LIA'!C:C,"nej")</f>
        <v>0</v>
      </c>
      <c r="E14" s="172">
        <f>COUNTBLANK('Lärande i arbete - LIA'!C12:C21)+COUNTBLANK('Lärande i arbete - LIA'!C24:C27)</f>
        <v>14</v>
      </c>
      <c r="F14" s="168" t="str">
        <f>IF((ISBLANK('Lärande i arbete - LIA'!G4)=TRUE),"",'Lärande i arbete - LIA'!G4)</f>
        <v/>
      </c>
      <c r="H14" s="14"/>
    </row>
    <row r="15" spans="1:12" ht="28.5" x14ac:dyDescent="0.2">
      <c r="A15" s="43" t="s">
        <v>21</v>
      </c>
      <c r="B15" s="166" t="s">
        <v>168</v>
      </c>
      <c r="C15" s="171">
        <f>COUNTIF('LIA-handledare'!C:C,"ja")</f>
        <v>0</v>
      </c>
      <c r="D15" s="109">
        <f>COUNTIF('LIA-handledare'!C:C,"nej")</f>
        <v>0</v>
      </c>
      <c r="E15" s="172">
        <f>COUNTBLANK('LIA-handledare'!C13:C19)+COUNTBLANK('LIA-handledare'!C22:C25)</f>
        <v>11</v>
      </c>
      <c r="F15" s="168" t="str">
        <f>IF((ISBLANK('LIA-handledare'!G4)=TRUE),"",'LIA-handledare'!G4)</f>
        <v/>
      </c>
      <c r="H15" s="14"/>
    </row>
    <row r="16" spans="1:12" ht="28.5" x14ac:dyDescent="0.2">
      <c r="A16" s="43" t="s">
        <v>21</v>
      </c>
      <c r="B16" s="166" t="s">
        <v>169</v>
      </c>
      <c r="C16" s="171">
        <f>COUNTIF('Systematiskt kvalitetsarbete'!C:C,"ja")</f>
        <v>0</v>
      </c>
      <c r="D16" s="109">
        <f>COUNTIF('Systematiskt kvalitetsarbete'!C:C,"nej")</f>
        <v>0</v>
      </c>
      <c r="E16" s="172">
        <f>COUNTBLANK('Systematiskt kvalitetsarbete'!C14:C18)+COUNTBLANK('Systematiskt kvalitetsarbete'!C21:C27)+COUNTBLANK('Systematiskt kvalitetsarbete'!C30:C34)</f>
        <v>17</v>
      </c>
      <c r="F16" s="168" t="str">
        <f>IF((ISBLANK('Systematiskt kvalitetsarbete'!G4)=TRUE),"",'Systematiskt kvalitetsarbete'!G4)</f>
        <v/>
      </c>
      <c r="H16" s="14"/>
    </row>
    <row r="17" spans="1:8" ht="29.25" thickBot="1" x14ac:dyDescent="0.25">
      <c r="A17" s="43" t="s">
        <v>21</v>
      </c>
      <c r="B17" s="166" t="s">
        <v>170</v>
      </c>
      <c r="C17" s="173">
        <f>COUNTIF('Demokrati o jämställdhet'!C:C,"ja")</f>
        <v>0</v>
      </c>
      <c r="D17" s="174">
        <f>COUNTIF('Demokrati o jämställdhet'!C:C,"nej")</f>
        <v>0</v>
      </c>
      <c r="E17" s="175">
        <f>COUNTBLANK('Demokrati o jämställdhet'!C13:C20)+COUNTBLANK('Demokrati o jämställdhet'!C23:C28)</f>
        <v>14</v>
      </c>
      <c r="F17" s="168" t="str">
        <f>IF((ISBLANK('Demokrati o jämställdhet'!G4)=TRUE),"",'Demokrati o jämställdhet'!G4)</f>
        <v/>
      </c>
      <c r="H17" s="14"/>
    </row>
    <row r="18" spans="1:8" ht="29.25" thickBot="1" x14ac:dyDescent="0.25">
      <c r="A18" s="43" t="s">
        <v>21</v>
      </c>
      <c r="B18" s="110" t="s">
        <v>18</v>
      </c>
      <c r="C18" s="112">
        <f>SUM(C9:C17)</f>
        <v>0</v>
      </c>
      <c r="D18" s="111">
        <f>SUM(D9:D17)</f>
        <v>0</v>
      </c>
      <c r="E18" s="113">
        <f>SUM(E9:E17)</f>
        <v>153</v>
      </c>
      <c r="F18" s="110"/>
    </row>
    <row r="19" spans="1:8" ht="28.5" x14ac:dyDescent="0.2">
      <c r="A19" s="43" t="s">
        <v>21</v>
      </c>
    </row>
    <row r="20" spans="1:8" ht="28.5" x14ac:dyDescent="0.2">
      <c r="A20" s="43" t="s">
        <v>21</v>
      </c>
    </row>
    <row r="21" spans="1:8" ht="28.5" x14ac:dyDescent="0.2">
      <c r="A21" s="43" t="s">
        <v>21</v>
      </c>
    </row>
    <row r="22" spans="1:8" ht="28.5" x14ac:dyDescent="0.2">
      <c r="A22" s="43" t="s">
        <v>21</v>
      </c>
    </row>
    <row r="23" spans="1:8" ht="28.5" x14ac:dyDescent="0.2">
      <c r="A23" s="43" t="s">
        <v>21</v>
      </c>
    </row>
    <row r="24" spans="1:8" ht="28.5" x14ac:dyDescent="0.2">
      <c r="A24" s="43" t="s">
        <v>21</v>
      </c>
    </row>
    <row r="25" spans="1:8" ht="28.5" x14ac:dyDescent="0.2">
      <c r="A25" s="43" t="s">
        <v>21</v>
      </c>
    </row>
    <row r="26" spans="1:8" ht="28.5" x14ac:dyDescent="0.2">
      <c r="A26" s="43" t="s">
        <v>21</v>
      </c>
    </row>
    <row r="27" spans="1:8" ht="28.5" x14ac:dyDescent="0.2">
      <c r="A27" s="43" t="s">
        <v>21</v>
      </c>
    </row>
    <row r="28" spans="1:8" ht="28.5" x14ac:dyDescent="0.2">
      <c r="A28" s="43" t="s">
        <v>21</v>
      </c>
    </row>
    <row r="29" spans="1:8" ht="28.5" x14ac:dyDescent="0.2">
      <c r="A29" s="43" t="s">
        <v>21</v>
      </c>
    </row>
    <row r="30" spans="1:8" ht="28.5" x14ac:dyDescent="0.2">
      <c r="A30" s="43" t="s">
        <v>21</v>
      </c>
    </row>
    <row r="31" spans="1:8" ht="28.5" x14ac:dyDescent="0.2">
      <c r="A31" s="43" t="s">
        <v>21</v>
      </c>
    </row>
    <row r="32" spans="1:8" ht="28.5" x14ac:dyDescent="0.2">
      <c r="A32" s="43" t="s">
        <v>21</v>
      </c>
    </row>
    <row r="33" spans="1:1" ht="28.5" x14ac:dyDescent="0.2">
      <c r="A33" s="43" t="s">
        <v>21</v>
      </c>
    </row>
    <row r="34" spans="1:1" ht="28.5" x14ac:dyDescent="0.2">
      <c r="A34" s="43" t="s">
        <v>21</v>
      </c>
    </row>
    <row r="35" spans="1:1" ht="28.5" x14ac:dyDescent="0.2">
      <c r="A35" s="43" t="s">
        <v>21</v>
      </c>
    </row>
    <row r="36" spans="1:1" ht="28.5" x14ac:dyDescent="0.2">
      <c r="A36" s="43" t="s">
        <v>21</v>
      </c>
    </row>
    <row r="37" spans="1:1" ht="28.5" x14ac:dyDescent="0.2">
      <c r="A37" s="43" t="s">
        <v>21</v>
      </c>
    </row>
    <row r="38" spans="1:1" ht="28.5" x14ac:dyDescent="0.2">
      <c r="A38" s="43" t="s">
        <v>21</v>
      </c>
    </row>
    <row r="39" spans="1:1" ht="28.5" x14ac:dyDescent="0.2">
      <c r="A39" s="43" t="s">
        <v>21</v>
      </c>
    </row>
    <row r="40" spans="1:1" ht="28.5" x14ac:dyDescent="0.2">
      <c r="A40" s="43" t="s">
        <v>21</v>
      </c>
    </row>
    <row r="41" spans="1:1" ht="28.5" x14ac:dyDescent="0.2">
      <c r="A41" s="43" t="s">
        <v>21</v>
      </c>
    </row>
    <row r="42" spans="1:1" ht="28.5" x14ac:dyDescent="0.2">
      <c r="A42" s="43" t="s">
        <v>21</v>
      </c>
    </row>
    <row r="43" spans="1:1" ht="28.5" x14ac:dyDescent="0.2">
      <c r="A43" s="43" t="s">
        <v>21</v>
      </c>
    </row>
    <row r="44" spans="1:1" ht="28.5" x14ac:dyDescent="0.2">
      <c r="A44" s="43" t="s">
        <v>21</v>
      </c>
    </row>
    <row r="45" spans="1:1" ht="28.5" x14ac:dyDescent="0.2">
      <c r="A45" s="43" t="s">
        <v>21</v>
      </c>
    </row>
    <row r="46" spans="1:1" ht="28.5" x14ac:dyDescent="0.2">
      <c r="A46" s="43" t="s">
        <v>21</v>
      </c>
    </row>
    <row r="47" spans="1:1" ht="28.5" x14ac:dyDescent="0.2">
      <c r="A47" s="43" t="s">
        <v>21</v>
      </c>
    </row>
    <row r="48" spans="1:1" ht="28.5" x14ac:dyDescent="0.2">
      <c r="A48" s="43" t="s">
        <v>21</v>
      </c>
    </row>
    <row r="49" spans="1:1" ht="28.5" x14ac:dyDescent="0.2">
      <c r="A49" s="43" t="s">
        <v>21</v>
      </c>
    </row>
    <row r="50" spans="1:1" ht="28.5" x14ac:dyDescent="0.2">
      <c r="A50" s="43" t="s">
        <v>21</v>
      </c>
    </row>
    <row r="51" spans="1:1" ht="28.5" x14ac:dyDescent="0.2">
      <c r="A51" s="43" t="s">
        <v>21</v>
      </c>
    </row>
    <row r="52" spans="1:1" ht="28.5" x14ac:dyDescent="0.2">
      <c r="A52" s="43" t="s">
        <v>21</v>
      </c>
    </row>
    <row r="53" spans="1:1" ht="28.5" x14ac:dyDescent="0.2">
      <c r="A53" s="43" t="s">
        <v>21</v>
      </c>
    </row>
    <row r="54" spans="1:1" ht="28.5" x14ac:dyDescent="0.2">
      <c r="A54" s="43" t="s">
        <v>21</v>
      </c>
    </row>
    <row r="55" spans="1:1" ht="28.5" x14ac:dyDescent="0.2">
      <c r="A55" s="43" t="s">
        <v>21</v>
      </c>
    </row>
    <row r="56" spans="1:1" ht="28.5" x14ac:dyDescent="0.2">
      <c r="A56" s="43" t="s">
        <v>21</v>
      </c>
    </row>
    <row r="57" spans="1:1" ht="28.5" x14ac:dyDescent="0.2">
      <c r="A57" s="43" t="s">
        <v>21</v>
      </c>
    </row>
    <row r="58" spans="1:1" ht="28.5" x14ac:dyDescent="0.2">
      <c r="A58" s="43" t="s">
        <v>21</v>
      </c>
    </row>
    <row r="59" spans="1:1" ht="28.5" x14ac:dyDescent="0.2">
      <c r="A59" s="43" t="s">
        <v>21</v>
      </c>
    </row>
    <row r="60" spans="1:1" ht="28.5" x14ac:dyDescent="0.2">
      <c r="A60" s="43" t="s">
        <v>21</v>
      </c>
    </row>
  </sheetData>
  <sheetProtection sheet="1" selectLockedCells="1"/>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4D8F0-8ED6-4103-A565-EE67E9C99204}">
  <sheetPr codeName="Blad14">
    <pageSetUpPr fitToPage="1"/>
  </sheetPr>
  <dimension ref="A1:O170"/>
  <sheetViews>
    <sheetView showGridLines="0" zoomScale="90" zoomScaleNormal="90" workbookViewId="0">
      <pane xSplit="5" topLeftCell="F1" activePane="topRight" state="frozen"/>
      <selection pane="topRight"/>
    </sheetView>
  </sheetViews>
  <sheetFormatPr defaultColWidth="9.5" defaultRowHeight="14.25" x14ac:dyDescent="0.2"/>
  <cols>
    <col min="1" max="2" width="30.875" style="40" customWidth="1"/>
    <col min="3" max="3" width="8.125" style="114" customWidth="1"/>
    <col min="4" max="4" width="30.875" style="43" customWidth="1"/>
    <col min="5" max="5" width="14.5" style="40" customWidth="1"/>
    <col min="6" max="6" width="25.375" style="40" customWidth="1"/>
    <col min="7" max="7" width="12.625" style="40" customWidth="1"/>
    <col min="8" max="8" width="21.375" style="40" customWidth="1"/>
    <col min="9" max="9" width="23.625" style="106" customWidth="1"/>
    <col min="10" max="10" width="19.375" style="40" customWidth="1"/>
    <col min="11" max="11" width="25.625" style="40" customWidth="1"/>
    <col min="12" max="12" width="27.25" style="40" customWidth="1"/>
    <col min="13" max="13" width="26.625" style="40" hidden="1" customWidth="1"/>
    <col min="14" max="15" width="9.5" style="40" customWidth="1"/>
    <col min="16" max="16384" width="9.5" style="40"/>
  </cols>
  <sheetData>
    <row r="1" spans="1:10" x14ac:dyDescent="0.2">
      <c r="A1" s="43"/>
    </row>
    <row r="2" spans="1:10" ht="28.5" x14ac:dyDescent="0.2">
      <c r="A2" s="43" t="s">
        <v>21</v>
      </c>
      <c r="G2" s="45" t="s">
        <v>11</v>
      </c>
      <c r="H2" s="138" t="str">
        <f>IF(ISBLANK('Instruktion '!G2),"Ange utbildningsnamnet i fliken Instruktion",'Instruktion '!G2)</f>
        <v>Ange utbildningsnamnet i fliken Instruktion</v>
      </c>
      <c r="I2" s="152"/>
      <c r="J2" s="126"/>
    </row>
    <row r="3" spans="1:10" ht="28.5" x14ac:dyDescent="0.2">
      <c r="A3" s="43" t="s">
        <v>21</v>
      </c>
    </row>
    <row r="4" spans="1:10" ht="28.5" x14ac:dyDescent="0.2">
      <c r="A4" s="43" t="s">
        <v>21</v>
      </c>
    </row>
    <row r="5" spans="1:10" ht="28.5" x14ac:dyDescent="0.2">
      <c r="A5" s="43" t="s">
        <v>21</v>
      </c>
    </row>
    <row r="6" spans="1:10" ht="28.5" x14ac:dyDescent="0.2">
      <c r="A6" s="43" t="s">
        <v>21</v>
      </c>
    </row>
    <row r="7" spans="1:10" ht="28.5" x14ac:dyDescent="0.2">
      <c r="A7" s="43" t="s">
        <v>21</v>
      </c>
    </row>
    <row r="8" spans="1:10" ht="28.5" x14ac:dyDescent="0.2">
      <c r="A8" s="43" t="s">
        <v>21</v>
      </c>
    </row>
    <row r="9" spans="1:10" ht="28.5" x14ac:dyDescent="0.2">
      <c r="A9" s="43" t="s">
        <v>21</v>
      </c>
    </row>
    <row r="10" spans="1:10" ht="28.5" x14ac:dyDescent="0.2">
      <c r="A10" s="43" t="s">
        <v>21</v>
      </c>
    </row>
    <row r="11" spans="1:10" ht="28.5" customHeight="1" x14ac:dyDescent="0.2">
      <c r="A11" s="43" t="s">
        <v>21</v>
      </c>
    </row>
    <row r="12" spans="1:10" ht="28.5" customHeight="1" x14ac:dyDescent="0.2">
      <c r="A12" s="43"/>
    </row>
    <row r="13" spans="1:10" ht="28.5" customHeight="1" x14ac:dyDescent="0.2">
      <c r="A13" s="43"/>
    </row>
    <row r="14" spans="1:10" ht="28.5" customHeight="1" x14ac:dyDescent="0.2">
      <c r="A14" s="43" t="s">
        <v>21</v>
      </c>
    </row>
    <row r="15" spans="1:10" ht="28.5" x14ac:dyDescent="0.2">
      <c r="A15" s="43" t="s">
        <v>21</v>
      </c>
    </row>
    <row r="16" spans="1:10" ht="29.25" thickBot="1" x14ac:dyDescent="0.25">
      <c r="A16" s="43" t="s">
        <v>21</v>
      </c>
    </row>
    <row r="17" spans="1:15" s="118" customFormat="1" ht="15" x14ac:dyDescent="0.2">
      <c r="A17" s="115" t="s">
        <v>9</v>
      </c>
      <c r="B17" s="115" t="s">
        <v>20</v>
      </c>
      <c r="C17" s="115" t="s">
        <v>10</v>
      </c>
      <c r="D17" s="116" t="s">
        <v>5</v>
      </c>
      <c r="E17" s="115" t="s">
        <v>14</v>
      </c>
      <c r="F17" s="115" t="s">
        <v>12</v>
      </c>
      <c r="G17" s="115" t="s">
        <v>7</v>
      </c>
      <c r="H17" s="115" t="s">
        <v>19</v>
      </c>
      <c r="I17" s="115" t="s">
        <v>13</v>
      </c>
      <c r="J17" s="115" t="s">
        <v>15</v>
      </c>
      <c r="K17" s="115" t="s">
        <v>217</v>
      </c>
      <c r="L17" s="115" t="s">
        <v>16</v>
      </c>
      <c r="M17" s="117" t="s">
        <v>17</v>
      </c>
    </row>
    <row r="18" spans="1:15" ht="42.75" x14ac:dyDescent="0.2">
      <c r="A18" s="119" t="str">
        <f>'Inför start'!$B$7</f>
        <v>1. Anordnarorganisationens uppbyggnad och beredskap</v>
      </c>
      <c r="B18" s="120" t="str">
        <f>'Inför start'!B8</f>
        <v>Finns en utsedd person med mandat att besluta om planering och resurser?</v>
      </c>
      <c r="C18" s="153" t="str">
        <f>IF((ISBLANK('Inför start'!C8))=TRUE,"",'Inför start'!C8)</f>
        <v/>
      </c>
      <c r="D18" s="154" t="str">
        <f>IF((ISBLANK('Inför start'!D8))=TRUE,"",'Inför start'!D8)</f>
        <v/>
      </c>
      <c r="E18" s="139"/>
      <c r="F18" s="139"/>
      <c r="G18" s="139"/>
      <c r="H18" s="139"/>
      <c r="I18" s="140"/>
      <c r="J18" s="139"/>
      <c r="K18" s="139"/>
      <c r="L18" s="139"/>
      <c r="M18" s="121" t="str">
        <f t="shared" ref="M18:M80" si="0">IF(D18="","Inga planerade åtgärder","Planerade åtgärder")</f>
        <v>Inga planerade åtgärder</v>
      </c>
      <c r="O18" s="40" t="s">
        <v>21</v>
      </c>
    </row>
    <row r="19" spans="1:15" ht="28.5" x14ac:dyDescent="0.2">
      <c r="A19" s="119" t="str">
        <f>'Inför start'!$B$7</f>
        <v>1. Anordnarorganisationens uppbyggnad och beredskap</v>
      </c>
      <c r="B19" s="120" t="str">
        <f>'Inför start'!B9</f>
        <v>Finns en person som sköter planering/uppstart av utbildningen?</v>
      </c>
      <c r="C19" s="153" t="str">
        <f>IF((ISBLANK('Inför start'!C9))=TRUE,"",'Inför start'!C9)</f>
        <v/>
      </c>
      <c r="D19" s="154" t="str">
        <f>IF((ISBLANK('Inför start'!D9))=TRUE,"",'Inför start'!D9)</f>
        <v/>
      </c>
      <c r="E19" s="38"/>
      <c r="F19" s="38"/>
      <c r="G19" s="38"/>
      <c r="H19" s="38"/>
      <c r="I19" s="39"/>
      <c r="J19" s="38"/>
      <c r="K19" s="38"/>
      <c r="L19" s="38"/>
      <c r="M19" s="121" t="str">
        <f t="shared" si="0"/>
        <v>Inga planerade åtgärder</v>
      </c>
      <c r="O19" s="40" t="s">
        <v>21</v>
      </c>
    </row>
    <row r="20" spans="1:15" ht="42.75" x14ac:dyDescent="0.2">
      <c r="A20" s="119" t="str">
        <f>'Inför start'!$B$7</f>
        <v>1. Anordnarorganisationens uppbyggnad och beredskap</v>
      </c>
      <c r="B20" s="120" t="str">
        <f>'Inför start'!B10</f>
        <v>Är den här personen väl orienterad om vilka krav som ställs på en yrkeshögskoleutbildning?</v>
      </c>
      <c r="C20" s="153" t="str">
        <f>IF((ISBLANK('Inför start'!C10))=TRUE,"",'Inför start'!C10)</f>
        <v/>
      </c>
      <c r="D20" s="154" t="str">
        <f>IF((ISBLANK('Inför start'!D10))=TRUE,"",'Inför start'!D10)</f>
        <v/>
      </c>
      <c r="E20" s="38"/>
      <c r="F20" s="38"/>
      <c r="G20" s="38"/>
      <c r="H20" s="38"/>
      <c r="I20" s="39"/>
      <c r="J20" s="38"/>
      <c r="K20" s="38"/>
      <c r="L20" s="38"/>
      <c r="M20" s="121" t="str">
        <f t="shared" si="0"/>
        <v>Inga planerade åtgärder</v>
      </c>
    </row>
    <row r="21" spans="1:15" ht="42.75" x14ac:dyDescent="0.2">
      <c r="A21" s="119" t="str">
        <f>'Inför start'!$B$7</f>
        <v>1. Anordnarorganisationens uppbyggnad och beredskap</v>
      </c>
      <c r="B21" s="120" t="str">
        <f>'Inför start'!B11</f>
        <v xml:space="preserve">Finns det en "utbildningsledare" (person som leder det dagliga arbetet) på plats? </v>
      </c>
      <c r="C21" s="153" t="str">
        <f>IF((ISBLANK('Inför start'!C11))=TRUE,"",'Inför start'!C11)</f>
        <v/>
      </c>
      <c r="D21" s="154" t="str">
        <f>IF((ISBLANK('Inför start'!D11))=TRUE,"",'Inför start'!D11)</f>
        <v/>
      </c>
      <c r="E21" s="38"/>
      <c r="F21" s="38"/>
      <c r="G21" s="38"/>
      <c r="H21" s="38"/>
      <c r="I21" s="39"/>
      <c r="J21" s="38"/>
      <c r="K21" s="38"/>
      <c r="L21" s="38"/>
      <c r="M21" s="121" t="str">
        <f t="shared" si="0"/>
        <v>Inga planerade åtgärder</v>
      </c>
    </row>
    <row r="22" spans="1:15" ht="28.5" x14ac:dyDescent="0.2">
      <c r="A22" s="119" t="str">
        <f>'Inför start'!$B$7</f>
        <v>1. Anordnarorganisationens uppbyggnad och beredskap</v>
      </c>
      <c r="B22" s="120" t="str">
        <f>'Inför start'!B12</f>
        <v xml:space="preserve">Har utbildningsledaren tillräckligt med tid och andra resurser? </v>
      </c>
      <c r="C22" s="153" t="str">
        <f>IF((ISBLANK('Inför start'!C12))=TRUE,"",'Inför start'!C12)</f>
        <v/>
      </c>
      <c r="D22" s="154" t="str">
        <f>IF((ISBLANK('Inför start'!D12))=TRUE,"",'Inför start'!D12)</f>
        <v/>
      </c>
      <c r="E22" s="38"/>
      <c r="F22" s="38"/>
      <c r="G22" s="38"/>
      <c r="H22" s="38"/>
      <c r="I22" s="39"/>
      <c r="J22" s="38"/>
      <c r="K22" s="38"/>
      <c r="L22" s="38"/>
      <c r="M22" s="121" t="str">
        <f t="shared" si="0"/>
        <v>Inga planerade åtgärder</v>
      </c>
    </row>
    <row r="23" spans="1:15" ht="42.75" x14ac:dyDescent="0.2">
      <c r="A23" s="119" t="str">
        <f>'Inför start'!$B$7</f>
        <v>1. Anordnarorganisationens uppbyggnad och beredskap</v>
      </c>
      <c r="B23" s="120" t="str">
        <f>'Inför start'!B13</f>
        <v>Finns det någon som vid behov kan ersätta utbildningsledaren (vid sjukdom eller liknande)?</v>
      </c>
      <c r="C23" s="153" t="str">
        <f>IF((ISBLANK('Inför start'!C13))=TRUE,"",'Inför start'!C13)</f>
        <v/>
      </c>
      <c r="D23" s="154" t="str">
        <f>IF((ISBLANK('Inför start'!D13))=TRUE,"",'Inför start'!D13)</f>
        <v/>
      </c>
      <c r="E23" s="38"/>
      <c r="F23" s="38"/>
      <c r="G23" s="38"/>
      <c r="H23" s="38"/>
      <c r="I23" s="39"/>
      <c r="J23" s="38"/>
      <c r="K23" s="38"/>
      <c r="L23" s="38"/>
      <c r="M23" s="121" t="str">
        <f t="shared" si="0"/>
        <v>Inga planerade åtgärder</v>
      </c>
    </row>
    <row r="24" spans="1:15" ht="42.75" x14ac:dyDescent="0.2">
      <c r="A24" s="119" t="str">
        <f>'Inför start'!$B$7</f>
        <v>1. Anordnarorganisationens uppbyggnad och beredskap</v>
      </c>
      <c r="B24" s="120" t="str">
        <f>'Inför start'!B14</f>
        <v xml:space="preserve">Är det tydligt och dokumenterat vem som ska göra vad i genomförandet av utbildningen? </v>
      </c>
      <c r="C24" s="153" t="str">
        <f>IF((ISBLANK('Inför start'!C14))=TRUE,"",'Inför start'!C14)</f>
        <v/>
      </c>
      <c r="D24" s="154" t="str">
        <f>IF((ISBLANK('Inför start'!D14))=TRUE,"",'Inför start'!D14)</f>
        <v/>
      </c>
      <c r="E24" s="38"/>
      <c r="F24" s="38"/>
      <c r="G24" s="38"/>
      <c r="H24" s="38"/>
      <c r="I24" s="39"/>
      <c r="J24" s="38"/>
      <c r="K24" s="38"/>
      <c r="L24" s="38"/>
      <c r="M24" s="121" t="str">
        <f t="shared" si="0"/>
        <v>Inga planerade åtgärder</v>
      </c>
      <c r="O24" s="40" t="s">
        <v>21</v>
      </c>
    </row>
    <row r="25" spans="1:15" ht="28.5" x14ac:dyDescent="0.2">
      <c r="A25" s="119" t="str">
        <f>'Inför start'!$B$7</f>
        <v>1. Anordnarorganisationens uppbyggnad och beredskap</v>
      </c>
      <c r="B25" s="120" t="str">
        <f>'Inför start'!B15</f>
        <v xml:space="preserve">Finns personer tillsatta i dessa roller eller finns plan för rekrytering? </v>
      </c>
      <c r="C25" s="153" t="str">
        <f>IF((ISBLANK('Inför start'!C15))=TRUE,"",'Inför start'!C15)</f>
        <v/>
      </c>
      <c r="D25" s="154" t="str">
        <f>IF((ISBLANK('Inför start'!D15))=TRUE,"",'Inför start'!D15)</f>
        <v/>
      </c>
      <c r="E25" s="38"/>
      <c r="F25" s="38"/>
      <c r="G25" s="38"/>
      <c r="H25" s="38"/>
      <c r="I25" s="39"/>
      <c r="J25" s="38"/>
      <c r="K25" s="38"/>
      <c r="L25" s="38"/>
      <c r="M25" s="121" t="str">
        <f t="shared" si="0"/>
        <v>Inga planerade åtgärder</v>
      </c>
      <c r="O25" s="40" t="s">
        <v>21</v>
      </c>
    </row>
    <row r="26" spans="1:15" ht="71.25" x14ac:dyDescent="0.2">
      <c r="A26" s="119" t="str">
        <f>'Inför start'!$B$17</f>
        <v>2. Utbildningens styrdokument</v>
      </c>
      <c r="B26" s="120" t="str">
        <f>'Inför start'!B18</f>
        <v>Är yrkeshögskolans författningar, utbildningsplan och villkor i beviljandebeslutet kända av de som ska sköta planering/uppstart av utbildningen?</v>
      </c>
      <c r="C26" s="153" t="str">
        <f>IF((ISBLANK('Inför start'!C18))=TRUE,"",'Inför start'!C18)</f>
        <v/>
      </c>
      <c r="D26" s="154" t="str">
        <f>IF((ISBLANK('Inför start'!D18))=TRUE,"",'Inför start'!D18)</f>
        <v/>
      </c>
      <c r="E26" s="38"/>
      <c r="F26" s="38"/>
      <c r="G26" s="38"/>
      <c r="H26" s="38"/>
      <c r="I26" s="39"/>
      <c r="J26" s="38"/>
      <c r="K26" s="38"/>
      <c r="L26" s="38"/>
      <c r="M26" s="121" t="str">
        <f t="shared" si="0"/>
        <v>Inga planerade åtgärder</v>
      </c>
      <c r="O26" s="40" t="s">
        <v>21</v>
      </c>
    </row>
    <row r="27" spans="1:15" ht="28.5" x14ac:dyDescent="0.2">
      <c r="A27" s="119" t="str">
        <f>'Inför start'!$B$17</f>
        <v>2. Utbildningens styrdokument</v>
      </c>
      <c r="B27" s="120" t="str">
        <f>'Inför start'!B19</f>
        <v>Är utbildningsplanen aktuell?</v>
      </c>
      <c r="C27" s="153" t="str">
        <f>IF((ISBLANK('Inför start'!C19))=TRUE,"",'Inför start'!C19)</f>
        <v/>
      </c>
      <c r="D27" s="154" t="str">
        <f>IF((ISBLANK('Inför start'!D19))=TRUE,"",'Inför start'!D19)</f>
        <v/>
      </c>
      <c r="E27" s="38"/>
      <c r="F27" s="38"/>
      <c r="G27" s="38"/>
      <c r="H27" s="38"/>
      <c r="I27" s="39"/>
      <c r="J27" s="38"/>
      <c r="K27" s="38"/>
      <c r="L27" s="38"/>
      <c r="M27" s="121" t="str">
        <f t="shared" si="0"/>
        <v>Inga planerade åtgärder</v>
      </c>
      <c r="O27" s="40" t="s">
        <v>21</v>
      </c>
    </row>
    <row r="28" spans="1:15" ht="28.5" x14ac:dyDescent="0.2">
      <c r="A28" s="119" t="str">
        <f>'Inför start'!$B$17</f>
        <v>2. Utbildningens styrdokument</v>
      </c>
      <c r="B28" s="120" t="str">
        <f>'Inför start'!B20</f>
        <v>Används utbildningsplanen aktivt i planering av genomförandet?</v>
      </c>
      <c r="C28" s="153" t="str">
        <f>IF((ISBLANK('Inför start'!C20))=TRUE,"",'Inför start'!C20)</f>
        <v/>
      </c>
      <c r="D28" s="154" t="str">
        <f>IF((ISBLANK('Inför start'!D20))=TRUE,"",'Inför start'!D20)</f>
        <v/>
      </c>
      <c r="E28" s="38"/>
      <c r="F28" s="38"/>
      <c r="G28" s="38"/>
      <c r="H28" s="38"/>
      <c r="I28" s="39"/>
      <c r="J28" s="38"/>
      <c r="K28" s="38"/>
      <c r="L28" s="38"/>
      <c r="M28" s="121" t="str">
        <f t="shared" si="0"/>
        <v>Inga planerade åtgärder</v>
      </c>
      <c r="O28" s="40" t="s">
        <v>21</v>
      </c>
    </row>
    <row r="29" spans="1:15" ht="42.75" x14ac:dyDescent="0.2">
      <c r="A29" s="119" t="str">
        <f>'Inför start'!$B$17</f>
        <v>2. Utbildningens styrdokument</v>
      </c>
      <c r="B29" s="120" t="str">
        <f>'Inför start'!B21</f>
        <v>Är all personal som ska arbeta med utbildningen väl insatt i utbildningsplanen?</v>
      </c>
      <c r="C29" s="153" t="str">
        <f>IF((ISBLANK('Inför start'!C21))=TRUE,"",'Inför start'!C21)</f>
        <v/>
      </c>
      <c r="D29" s="154" t="str">
        <f>IF((ISBLANK('Inför start'!D21))=TRUE,"",'Inför start'!D21)</f>
        <v/>
      </c>
      <c r="E29" s="38"/>
      <c r="F29" s="38"/>
      <c r="G29" s="38"/>
      <c r="H29" s="38"/>
      <c r="I29" s="39"/>
      <c r="J29" s="38"/>
      <c r="K29" s="38"/>
      <c r="L29" s="38"/>
      <c r="M29" s="121" t="str">
        <f t="shared" si="0"/>
        <v>Inga planerade åtgärder</v>
      </c>
      <c r="O29" s="40" t="s">
        <v>21</v>
      </c>
    </row>
    <row r="30" spans="1:15" ht="28.5" x14ac:dyDescent="0.2">
      <c r="A30" s="119" t="str">
        <f>'Inför start'!$B$17</f>
        <v>2. Utbildningens styrdokument</v>
      </c>
      <c r="B30" s="120" t="str">
        <f>'Inför start'!B22</f>
        <v>Är kursplanerna aktuella och fastställda av ledningsgruppen?</v>
      </c>
      <c r="C30" s="153" t="str">
        <f>IF((ISBLANK('Inför start'!C22))=TRUE,"",'Inför start'!C22)</f>
        <v/>
      </c>
      <c r="D30" s="154" t="str">
        <f>IF((ISBLANK('Inför start'!D22))=TRUE,"",'Inför start'!D22)</f>
        <v/>
      </c>
      <c r="E30" s="38"/>
      <c r="F30" s="38"/>
      <c r="G30" s="38"/>
      <c r="H30" s="38"/>
      <c r="I30" s="39"/>
      <c r="J30" s="38"/>
      <c r="K30" s="38"/>
      <c r="L30" s="38"/>
      <c r="M30" s="121" t="str">
        <f t="shared" si="0"/>
        <v>Inga planerade åtgärder</v>
      </c>
      <c r="O30" s="40" t="s">
        <v>21</v>
      </c>
    </row>
    <row r="31" spans="1:15" ht="28.5" x14ac:dyDescent="0.2">
      <c r="A31" s="119" t="str">
        <f>'Inför start'!$B$17</f>
        <v>2. Utbildningens styrdokument</v>
      </c>
      <c r="B31" s="120" t="str">
        <f>'Inför start'!B23</f>
        <v>Är genomförandeplaneringen, t.ex. årsschema, klar?</v>
      </c>
      <c r="C31" s="153" t="str">
        <f>IF((ISBLANK('Inför start'!C23))=TRUE,"",'Inför start'!C23)</f>
        <v/>
      </c>
      <c r="D31" s="154" t="str">
        <f>IF((ISBLANK('Inför start'!D23))=TRUE,"",'Inför start'!D23)</f>
        <v/>
      </c>
      <c r="E31" s="38"/>
      <c r="F31" s="38"/>
      <c r="G31" s="38"/>
      <c r="H31" s="38"/>
      <c r="I31" s="39"/>
      <c r="J31" s="38"/>
      <c r="K31" s="38"/>
      <c r="L31" s="38"/>
      <c r="M31" s="121" t="str">
        <f t="shared" si="0"/>
        <v>Inga planerade åtgärder</v>
      </c>
      <c r="O31" s="40" t="s">
        <v>21</v>
      </c>
    </row>
    <row r="32" spans="1:15" ht="42.75" x14ac:dyDescent="0.2">
      <c r="A32" s="119" t="str">
        <f>'Inför start'!$B$17</f>
        <v>2. Utbildningens styrdokument</v>
      </c>
      <c r="B32" s="120" t="str">
        <f>'Inför start'!B24</f>
        <v>Finns det en plan för genomförandet av alla kurser som inkluderar vilka som undervisar och handleder?</v>
      </c>
      <c r="C32" s="153" t="str">
        <f>IF((ISBLANK('Inför start'!C24))=TRUE,"",'Inför start'!C24)</f>
        <v/>
      </c>
      <c r="D32" s="154" t="str">
        <f>IF((ISBLANK('Inför start'!D24))=TRUE,"",'Inför start'!D24)</f>
        <v/>
      </c>
      <c r="E32" s="38"/>
      <c r="F32" s="38"/>
      <c r="G32" s="38"/>
      <c r="H32" s="38"/>
      <c r="I32" s="39"/>
      <c r="J32" s="38"/>
      <c r="K32" s="38"/>
      <c r="L32" s="38"/>
      <c r="M32" s="121" t="str">
        <f t="shared" si="0"/>
        <v>Inga planerade åtgärder</v>
      </c>
    </row>
    <row r="33" spans="1:15" ht="57" x14ac:dyDescent="0.2">
      <c r="A33" s="119" t="str">
        <f>'Inför start'!$B$17</f>
        <v>2. Utbildningens styrdokument</v>
      </c>
      <c r="B33" s="120" t="str">
        <f>'Inför start'!B25</f>
        <v>Finns en plan för det systematiska kvalitetsarbetet i utbildningen som utgår ifrån de olika faserna; planera, genomföra, utvärdera och förbättra?</v>
      </c>
      <c r="C33" s="153" t="str">
        <f>IF((ISBLANK('Inför start'!C25))=TRUE,"",'Inför start'!C25)</f>
        <v/>
      </c>
      <c r="D33" s="154" t="str">
        <f>IF((ISBLANK('Inför start'!D25))=TRUE,"",'Inför start'!D25)</f>
        <v/>
      </c>
      <c r="E33" s="38"/>
      <c r="F33" s="38"/>
      <c r="G33" s="38"/>
      <c r="H33" s="38"/>
      <c r="I33" s="39"/>
      <c r="J33" s="38"/>
      <c r="K33" s="38"/>
      <c r="L33" s="38"/>
      <c r="M33" s="121" t="str">
        <f t="shared" si="0"/>
        <v>Inga planerade åtgärder</v>
      </c>
    </row>
    <row r="34" spans="1:15" ht="42.75" x14ac:dyDescent="0.2">
      <c r="A34" s="119" t="str">
        <f>'Inför start'!$B$17</f>
        <v>2. Utbildningens styrdokument</v>
      </c>
      <c r="B34" s="120" t="str">
        <f>'Inför start'!B26</f>
        <v>Finns ordningsregler och rutiner, t ex för disciplinåtgärder eller behov av särskilt pedagogiskt stöd?</v>
      </c>
      <c r="C34" s="153" t="str">
        <f>IF((ISBLANK('Inför start'!C26))=TRUE,"",'Inför start'!C26)</f>
        <v/>
      </c>
      <c r="D34" s="154" t="str">
        <f>IF((ISBLANK('Inför start'!D26))=TRUE,"",'Inför start'!D26)</f>
        <v/>
      </c>
      <c r="E34" s="38"/>
      <c r="F34" s="38"/>
      <c r="G34" s="38"/>
      <c r="H34" s="38"/>
      <c r="I34" s="39"/>
      <c r="J34" s="38"/>
      <c r="K34" s="38"/>
      <c r="L34" s="38"/>
      <c r="M34" s="121" t="str">
        <f t="shared" si="0"/>
        <v>Inga planerade åtgärder</v>
      </c>
    </row>
    <row r="35" spans="1:15" ht="42.75" x14ac:dyDescent="0.2">
      <c r="A35" s="119" t="str">
        <f>'Inför start'!$B$17</f>
        <v>2. Utbildningens styrdokument</v>
      </c>
      <c r="B35" s="120" t="str">
        <f>'Inför start'!B27</f>
        <v>Finns en plan och rutiner för likabehandling och hantering av värdegrundsrelaterade frågor?</v>
      </c>
      <c r="C35" s="153" t="str">
        <f>IF((ISBLANK('Inför start'!C27))=TRUE,"",'Inför start'!C27)</f>
        <v/>
      </c>
      <c r="D35" s="154" t="str">
        <f>IF((ISBLANK('Inför start'!D27))=TRUE,"",'Inför start'!D27)</f>
        <v/>
      </c>
      <c r="E35" s="38"/>
      <c r="F35" s="38"/>
      <c r="G35" s="38"/>
      <c r="H35" s="38"/>
      <c r="I35" s="39"/>
      <c r="J35" s="38"/>
      <c r="K35" s="38"/>
      <c r="L35" s="38"/>
      <c r="M35" s="121" t="str">
        <f t="shared" si="0"/>
        <v>Inga planerade åtgärder</v>
      </c>
      <c r="O35" s="40" t="s">
        <v>21</v>
      </c>
    </row>
    <row r="36" spans="1:15" ht="57" x14ac:dyDescent="0.2">
      <c r="A36" s="124" t="str">
        <f>Utbildningsanordnare!$B$12</f>
        <v>3. Anordnarens förberedelser och förutsättningar</v>
      </c>
      <c r="B36" s="122" t="str">
        <f>Utbildningsanordnare!B13</f>
        <v>Är befogenheter och ansvarsfördelning för genomförandet av utbildningen tydligt beskrivna?</v>
      </c>
      <c r="C36" s="129" t="str">
        <f>IF((ISBLANK(Utbildningsanordnare!C13))=TRUE,"",Utbildningsanordnare!C13)</f>
        <v/>
      </c>
      <c r="D36" s="123" t="str">
        <f>IF((ISBLANK(Utbildningsanordnare!D13))=TRUE,"",Utbildningsanordnare!D13)</f>
        <v/>
      </c>
      <c r="E36" s="38"/>
      <c r="F36" s="38"/>
      <c r="G36" s="38"/>
      <c r="H36" s="38"/>
      <c r="I36" s="39"/>
      <c r="J36" s="38"/>
      <c r="K36" s="38"/>
      <c r="L36" s="38"/>
      <c r="M36" s="121" t="str">
        <f t="shared" si="0"/>
        <v>Inga planerade åtgärder</v>
      </c>
      <c r="O36" s="40" t="s">
        <v>21</v>
      </c>
    </row>
    <row r="37" spans="1:15" ht="71.25" x14ac:dyDescent="0.2">
      <c r="A37" s="124" t="str">
        <f>Utbildningsanordnare!$B$12</f>
        <v>3. Anordnarens förberedelser och förutsättningar</v>
      </c>
      <c r="B37" s="122" t="str">
        <f>Utbildningsanordnare!B14</f>
        <v>Är lokaler, studiemiljö, utrustning och eventuell distansundervisningsmiljö anpassade efter utbildningens innehåll och mål?</v>
      </c>
      <c r="C37" s="129" t="str">
        <f>IF((ISBLANK(Utbildningsanordnare!C14))=TRUE,"",Utbildningsanordnare!C14)</f>
        <v/>
      </c>
      <c r="D37" s="123" t="str">
        <f>IF((ISBLANK(Utbildningsanordnare!D14))=TRUE,"",Utbildningsanordnare!D14)</f>
        <v/>
      </c>
      <c r="E37" s="38"/>
      <c r="F37" s="38"/>
      <c r="G37" s="38"/>
      <c r="H37" s="38"/>
      <c r="I37" s="39"/>
      <c r="J37" s="38"/>
      <c r="K37" s="38"/>
      <c r="L37" s="38"/>
      <c r="M37" s="121" t="str">
        <f t="shared" si="0"/>
        <v>Inga planerade åtgärder</v>
      </c>
      <c r="O37" s="40" t="s">
        <v>21</v>
      </c>
    </row>
    <row r="38" spans="1:15" ht="57" x14ac:dyDescent="0.2">
      <c r="A38" s="124" t="str">
        <f>Utbildningsanordnare!$B$12</f>
        <v>3. Anordnarens förberedelser och förutsättningar</v>
      </c>
      <c r="B38" s="122" t="str">
        <f>Utbildningsanordnare!B15</f>
        <v xml:space="preserve">Finns det en övergripande planering för utbildningens genomförande som är känd av berörda (lärare, studerande m.fl.)? </v>
      </c>
      <c r="C38" s="129" t="str">
        <f>IF((ISBLANK(Utbildningsanordnare!C15))=TRUE,"",Utbildningsanordnare!C15)</f>
        <v/>
      </c>
      <c r="D38" s="123" t="str">
        <f>IF((ISBLANK(Utbildningsanordnare!D15))=TRUE,"",Utbildningsanordnare!D15)</f>
        <v/>
      </c>
      <c r="E38" s="38"/>
      <c r="F38" s="38"/>
      <c r="G38" s="38"/>
      <c r="H38" s="38"/>
      <c r="I38" s="39"/>
      <c r="J38" s="38"/>
      <c r="K38" s="38"/>
      <c r="L38" s="38"/>
      <c r="M38" s="121" t="str">
        <f t="shared" si="0"/>
        <v>Inga planerade åtgärder</v>
      </c>
      <c r="O38" s="40" t="s">
        <v>21</v>
      </c>
    </row>
    <row r="39" spans="1:15" ht="42.75" x14ac:dyDescent="0.2">
      <c r="A39" s="124" t="str">
        <f>Utbildningsanordnare!$B$12</f>
        <v>3. Anordnarens förberedelser och förutsättningar</v>
      </c>
      <c r="B39" s="122" t="str">
        <f>Utbildningsanordnare!B16</f>
        <v>Har de studerande tillgång till den utrustning som krävs för att kunna tillgodogöra sig utbildningen?</v>
      </c>
      <c r="C39" s="129" t="str">
        <f>IF((ISBLANK(Utbildningsanordnare!C16))=TRUE,"",Utbildningsanordnare!C16)</f>
        <v/>
      </c>
      <c r="D39" s="123" t="str">
        <f>IF((ISBLANK(Utbildningsanordnare!D16))=TRUE,"",Utbildningsanordnare!D16)</f>
        <v/>
      </c>
      <c r="E39" s="38"/>
      <c r="F39" s="38"/>
      <c r="G39" s="38"/>
      <c r="H39" s="38"/>
      <c r="I39" s="39"/>
      <c r="J39" s="38"/>
      <c r="K39" s="38"/>
      <c r="L39" s="38"/>
      <c r="M39" s="121" t="str">
        <f t="shared" si="0"/>
        <v>Inga planerade åtgärder</v>
      </c>
      <c r="O39" s="40" t="s">
        <v>21</v>
      </c>
    </row>
    <row r="40" spans="1:15" ht="57" x14ac:dyDescent="0.2">
      <c r="A40" s="124" t="str">
        <f>Utbildningsanordnare!$B$12</f>
        <v>3. Anordnarens förberedelser och förutsättningar</v>
      </c>
      <c r="B40" s="122" t="str">
        <f>Utbildningsanordnare!B17</f>
        <v>Finns det en metod för att se till att överlämningar mellan kurser och lärare sker utan större glapp eller överlappningar?</v>
      </c>
      <c r="C40" s="129" t="str">
        <f>IF((ISBLANK(Utbildningsanordnare!C17))=TRUE,"",Utbildningsanordnare!C17)</f>
        <v/>
      </c>
      <c r="D40" s="123" t="str">
        <f>IF((ISBLANK(Utbildningsanordnare!D17))=TRUE,"",Utbildningsanordnare!D17)</f>
        <v/>
      </c>
      <c r="E40" s="38"/>
      <c r="F40" s="38"/>
      <c r="G40" s="38"/>
      <c r="H40" s="38"/>
      <c r="I40" s="39"/>
      <c r="J40" s="38"/>
      <c r="K40" s="38"/>
      <c r="L40" s="38"/>
      <c r="M40" s="121" t="str">
        <f t="shared" si="0"/>
        <v>Inga planerade åtgärder</v>
      </c>
      <c r="O40" s="40" t="s">
        <v>21</v>
      </c>
    </row>
    <row r="41" spans="1:15" ht="57" x14ac:dyDescent="0.2">
      <c r="A41" s="124" t="str">
        <f>Utbildningsanordnare!$B$12</f>
        <v>3. Anordnarens förberedelser och förutsättningar</v>
      </c>
      <c r="B41" s="122" t="str">
        <f>Utbildningsanordnare!B18</f>
        <v>Är det tydligt vem som har det pedagogiska ledarskapet i utbildningen och som stödjer den undervisande personalen?</v>
      </c>
      <c r="C41" s="129" t="str">
        <f>IF((ISBLANK(Utbildningsanordnare!C18))=TRUE,"",Utbildningsanordnare!C18)</f>
        <v/>
      </c>
      <c r="D41" s="123" t="str">
        <f>IF((ISBLANK(Utbildningsanordnare!D18))=TRUE,"",Utbildningsanordnare!D18)</f>
        <v/>
      </c>
      <c r="E41" s="38"/>
      <c r="F41" s="38"/>
      <c r="G41" s="38"/>
      <c r="H41" s="38"/>
      <c r="I41" s="39"/>
      <c r="J41" s="38"/>
      <c r="K41" s="38"/>
      <c r="L41" s="38"/>
      <c r="M41" s="121" t="str">
        <f t="shared" si="0"/>
        <v>Inga planerade åtgärder</v>
      </c>
      <c r="O41" s="40" t="s">
        <v>21</v>
      </c>
    </row>
    <row r="42" spans="1:15" ht="71.25" x14ac:dyDescent="0.2">
      <c r="A42" s="124" t="str">
        <f>Utbildningsanordnare!$B$12</f>
        <v>3. Anordnarens förberedelser och förutsättningar</v>
      </c>
      <c r="B42" s="122" t="str">
        <f>Utbildningsanordnare!B19</f>
        <v xml:space="preserve">Finns det rutiner för att identifiera och tillgodose individuella pedagogiska behov inklusive att vid behov erbjuda särskilt pedagogiskt stöd? </v>
      </c>
      <c r="C42" s="129" t="str">
        <f>IF((ISBLANK(Utbildningsanordnare!C19))=TRUE,"",Utbildningsanordnare!C19)</f>
        <v/>
      </c>
      <c r="D42" s="123" t="str">
        <f>IF((ISBLANK(Utbildningsanordnare!D19))=TRUE,"",Utbildningsanordnare!D19)</f>
        <v/>
      </c>
      <c r="E42" s="38"/>
      <c r="F42" s="38"/>
      <c r="G42" s="38"/>
      <c r="H42" s="38"/>
      <c r="I42" s="39"/>
      <c r="J42" s="38"/>
      <c r="K42" s="38"/>
      <c r="L42" s="38"/>
      <c r="M42" s="121" t="str">
        <f t="shared" si="0"/>
        <v>Inga planerade åtgärder</v>
      </c>
    </row>
    <row r="43" spans="1:15" ht="71.25" x14ac:dyDescent="0.2">
      <c r="A43" s="124" t="str">
        <f>Utbildningsanordnare!$B$12</f>
        <v>3. Anordnarens förberedelser och förutsättningar</v>
      </c>
      <c r="B43" s="122" t="str">
        <f>Utbildningsanordnare!B20</f>
        <v>Finns det rutiner för att identifiera vilka studerande som kan ha behov av svenska med yrkesinriktning (om ni angett i utbildningsplanen att ni erbjuder det)?</v>
      </c>
      <c r="C43" s="129" t="str">
        <f>IF((ISBLANK(Utbildningsanordnare!C20))=TRUE,"",Utbildningsanordnare!C20)</f>
        <v/>
      </c>
      <c r="D43" s="123" t="str">
        <f>IF((ISBLANK(Utbildningsanordnare!D20))=TRUE,"",Utbildningsanordnare!D20)</f>
        <v/>
      </c>
      <c r="E43" s="38"/>
      <c r="F43" s="38"/>
      <c r="G43" s="38"/>
      <c r="H43" s="38"/>
      <c r="I43" s="39"/>
      <c r="J43" s="38"/>
      <c r="K43" s="38"/>
      <c r="L43" s="38"/>
      <c r="M43" s="121" t="str">
        <f t="shared" si="0"/>
        <v>Inga planerade åtgärder</v>
      </c>
    </row>
    <row r="44" spans="1:15" ht="42.75" x14ac:dyDescent="0.2">
      <c r="A44" s="124" t="str">
        <f>Utbildningsanordnare!$B$12</f>
        <v>3. Anordnarens förberedelser och förutsättningar</v>
      </c>
      <c r="B44" s="122" t="str">
        <f>Utbildningsanordnare!B21</f>
        <v>Finns det rutiner för ett systematiskt arbete med validering och tillgodoräknanden?</v>
      </c>
      <c r="C44" s="129" t="str">
        <f>IF((ISBLANK(Utbildningsanordnare!C21))=TRUE,"",Utbildningsanordnare!C21)</f>
        <v/>
      </c>
      <c r="D44" s="123" t="str">
        <f>IF((ISBLANK(Utbildningsanordnare!D21))=TRUE,"",Utbildningsanordnare!D21)</f>
        <v/>
      </c>
      <c r="E44" s="38"/>
      <c r="F44" s="38"/>
      <c r="G44" s="38"/>
      <c r="H44" s="38"/>
      <c r="I44" s="39"/>
      <c r="J44" s="38"/>
      <c r="K44" s="38"/>
      <c r="L44" s="38"/>
      <c r="M44" s="121" t="str">
        <f t="shared" si="0"/>
        <v>Inga planerade åtgärder</v>
      </c>
      <c r="O44" s="40" t="s">
        <v>21</v>
      </c>
    </row>
    <row r="45" spans="1:15" ht="85.5" x14ac:dyDescent="0.2">
      <c r="A45" s="124" t="str">
        <f>Utbildningsanordnare!$B$23</f>
        <v>4. Anordnarens genomförande av utbildningen</v>
      </c>
      <c r="B45" s="122" t="str">
        <f>Utbildningsanordnare!B24</f>
        <v>Har utbildningsledaren tillräckligt med tid, resurser och befogenheter för att kunna leda och utveckla utbildningen i enlighet med utbildningsplanen och kursplanerna?</v>
      </c>
      <c r="C45" s="129" t="str">
        <f>IF((ISBLANK(Utbildningsanordnare!C24))=TRUE,"",Utbildningsanordnare!C24)</f>
        <v/>
      </c>
      <c r="D45" s="123" t="str">
        <f>IF((ISBLANK(Utbildningsanordnare!D24))=TRUE,"",Utbildningsanordnare!D24)</f>
        <v/>
      </c>
      <c r="E45" s="38"/>
      <c r="F45" s="38"/>
      <c r="G45" s="38"/>
      <c r="H45" s="38"/>
      <c r="I45" s="39"/>
      <c r="J45" s="38"/>
      <c r="K45" s="38"/>
      <c r="L45" s="38"/>
      <c r="M45" s="121" t="str">
        <f t="shared" si="0"/>
        <v>Inga planerade åtgärder</v>
      </c>
      <c r="O45" s="40" t="s">
        <v>21</v>
      </c>
    </row>
    <row r="46" spans="1:15" ht="71.25" x14ac:dyDescent="0.2">
      <c r="A46" s="124" t="str">
        <f>Utbildningsanordnare!$B$23</f>
        <v>4. Anordnarens genomförande av utbildningen</v>
      </c>
      <c r="B46" s="122" t="str">
        <f>Utbildningsanordnare!B25</f>
        <v xml:space="preserve">Utbildningsanordnaren ger den undervisande personalen förutsättningar i form av tid, resurser och befogenheter att utföra sitt arbete. </v>
      </c>
      <c r="C46" s="129" t="str">
        <f>IF((ISBLANK(Utbildningsanordnare!C25))=TRUE,"",Utbildningsanordnare!C25)</f>
        <v/>
      </c>
      <c r="D46" s="123" t="str">
        <f>IF((ISBLANK(Utbildningsanordnare!D25))=TRUE,"",Utbildningsanordnare!D25)</f>
        <v/>
      </c>
      <c r="E46" s="38"/>
      <c r="F46" s="38"/>
      <c r="G46" s="38"/>
      <c r="H46" s="38"/>
      <c r="I46" s="39"/>
      <c r="J46" s="38"/>
      <c r="K46" s="38"/>
      <c r="L46" s="38"/>
      <c r="M46" s="121" t="str">
        <f t="shared" si="0"/>
        <v>Inga planerade åtgärder</v>
      </c>
      <c r="O46" s="40" t="s">
        <v>21</v>
      </c>
    </row>
    <row r="47" spans="1:15" ht="71.25" x14ac:dyDescent="0.2">
      <c r="A47" s="124" t="str">
        <f>Utbildningsanordnare!$B$23</f>
        <v>4. Anordnarens genomförande av utbildningen</v>
      </c>
      <c r="B47" s="122" t="str">
        <f>Utbildningsanordnare!B26</f>
        <v>Görs förändringar av utbildningens planering med tillräcklig framförhållning för att berörda ska ha möjlighet att planera sin del i genomförandet?</v>
      </c>
      <c r="C47" s="129" t="str">
        <f>IF((ISBLANK(Utbildningsanordnare!C26))=TRUE,"",Utbildningsanordnare!C26)</f>
        <v/>
      </c>
      <c r="D47" s="123" t="str">
        <f>IF((ISBLANK(Utbildningsanordnare!D26))=TRUE,"",Utbildningsanordnare!D26)</f>
        <v/>
      </c>
      <c r="E47" s="38"/>
      <c r="F47" s="38"/>
      <c r="G47" s="38"/>
      <c r="H47" s="38"/>
      <c r="I47" s="39"/>
      <c r="J47" s="38"/>
      <c r="K47" s="38"/>
      <c r="L47" s="38"/>
      <c r="M47" s="121" t="str">
        <f t="shared" si="0"/>
        <v>Inga planerade åtgärder</v>
      </c>
      <c r="O47" s="40" t="s">
        <v>21</v>
      </c>
    </row>
    <row r="48" spans="1:15" ht="42.75" x14ac:dyDescent="0.2">
      <c r="A48" s="124" t="str">
        <f>Utbildningsanordnare!$B$23</f>
        <v>4. Anordnarens genomförande av utbildningen</v>
      </c>
      <c r="B48" s="122" t="str">
        <f>Utbildningsanordnare!B27</f>
        <v xml:space="preserve">Följs de studerandes kunskaps- och färdighetsutveckling upp regelbundet? </v>
      </c>
      <c r="C48" s="129" t="str">
        <f>IF((ISBLANK(Utbildningsanordnare!C27))=TRUE,"",Utbildningsanordnare!C27)</f>
        <v/>
      </c>
      <c r="D48" s="123" t="str">
        <f>IF((ISBLANK(Utbildningsanordnare!D27))=TRUE,"",Utbildningsanordnare!D27)</f>
        <v/>
      </c>
      <c r="E48" s="38"/>
      <c r="F48" s="38"/>
      <c r="G48" s="38"/>
      <c r="H48" s="38"/>
      <c r="I48" s="39"/>
      <c r="J48" s="38"/>
      <c r="K48" s="38"/>
      <c r="L48" s="38"/>
      <c r="M48" s="121" t="str">
        <f t="shared" si="0"/>
        <v>Inga planerade åtgärder</v>
      </c>
      <c r="O48" s="40" t="s">
        <v>21</v>
      </c>
    </row>
    <row r="49" spans="1:15" ht="71.25" x14ac:dyDescent="0.2">
      <c r="A49" s="124" t="str">
        <f>Utbildningsanordnare!$B$23</f>
        <v>4. Anordnarens genomförande av utbildningen</v>
      </c>
      <c r="B49" s="122" t="str">
        <f>Utbildningsanordnare!B28</f>
        <v>Planera roch genomför anordnaren undervisningen så att den är universellt utformad för de studerande oavsett individuella förutsättningar?</v>
      </c>
      <c r="C49" s="129" t="str">
        <f>IF((ISBLANK(Utbildningsanordnare!C28))=TRUE,"",Utbildningsanordnare!C28)</f>
        <v/>
      </c>
      <c r="D49" s="123" t="str">
        <f>IF((ISBLANK(Utbildningsanordnare!D28))=TRUE,"",Utbildningsanordnare!D28)</f>
        <v/>
      </c>
      <c r="E49" s="38"/>
      <c r="F49" s="38"/>
      <c r="G49" s="38"/>
      <c r="H49" s="38"/>
      <c r="I49" s="39"/>
      <c r="J49" s="38"/>
      <c r="K49" s="38"/>
      <c r="L49" s="38"/>
      <c r="M49" s="121" t="str">
        <f t="shared" si="0"/>
        <v>Inga planerade åtgärder</v>
      </c>
      <c r="O49" s="40" t="s">
        <v>21</v>
      </c>
    </row>
    <row r="50" spans="1:15" ht="42.75" x14ac:dyDescent="0.2">
      <c r="A50" s="124" t="str">
        <f>Utbildningsanordnare!$B$23</f>
        <v>4. Anordnarens genomförande av utbildningen</v>
      </c>
      <c r="B50" s="122" t="str">
        <f>Utbildningsanordnare!B29</f>
        <v>Återkopplas de studerandes kunskaps- och färdighetsutveckling regelbundet till dem?</v>
      </c>
      <c r="C50" s="129" t="str">
        <f>IF((ISBLANK(Utbildningsanordnare!C29))=TRUE,"",Utbildningsanordnare!C29)</f>
        <v/>
      </c>
      <c r="D50" s="123" t="str">
        <f>IF((ISBLANK(Utbildningsanordnare!D29))=TRUE,"",Utbildningsanordnare!D29)</f>
        <v/>
      </c>
      <c r="E50" s="38"/>
      <c r="F50" s="38"/>
      <c r="G50" s="38"/>
      <c r="H50" s="38"/>
      <c r="I50" s="39"/>
      <c r="J50" s="38"/>
      <c r="K50" s="38"/>
      <c r="L50" s="38"/>
      <c r="M50" s="121" t="str">
        <f t="shared" si="0"/>
        <v>Inga planerade åtgärder</v>
      </c>
      <c r="O50" s="40" t="s">
        <v>21</v>
      </c>
    </row>
    <row r="51" spans="1:15" ht="57" x14ac:dyDescent="0.2">
      <c r="A51" s="124" t="str">
        <f>Utbildningsanordnare!$B$23</f>
        <v>4. Anordnarens genomförande av utbildningen</v>
      </c>
      <c r="B51" s="122" t="str">
        <f>Utbildningsanordnare!B30</f>
        <v>Dokumenterar ni de studerandes prestationer (betyg, prov osv) regelbundet och förvarar dem på ett säkert sätt?</v>
      </c>
      <c r="C51" s="129" t="str">
        <f>IF((ISBLANK(Utbildningsanordnare!C30))=TRUE,"",Utbildningsanordnare!C30)</f>
        <v/>
      </c>
      <c r="D51" s="123" t="str">
        <f>IF((ISBLANK(Utbildningsanordnare!D30))=TRUE,"",Utbildningsanordnare!D30)</f>
        <v/>
      </c>
      <c r="E51" s="38"/>
      <c r="F51" s="38"/>
      <c r="G51" s="38"/>
      <c r="H51" s="38"/>
      <c r="I51" s="39"/>
      <c r="J51" s="38"/>
      <c r="K51" s="38"/>
      <c r="L51" s="38"/>
      <c r="M51" s="121" t="str">
        <f t="shared" si="0"/>
        <v>Inga planerade åtgärder</v>
      </c>
      <c r="O51" s="40" t="s">
        <v>21</v>
      </c>
    </row>
    <row r="52" spans="1:15" ht="42.75" x14ac:dyDescent="0.2">
      <c r="A52" s="124" t="str">
        <f>Utbildningsanordnare!$B$23</f>
        <v>4. Anordnarens genomförande av utbildningen</v>
      </c>
      <c r="B52" s="122" t="str">
        <f>Utbildningsanordnare!B31</f>
        <v xml:space="preserve">Får de studerande som ni har bedömt har behov av anpassning det stöd de behöver? </v>
      </c>
      <c r="C52" s="129" t="str">
        <f>IF((ISBLANK(Utbildningsanordnare!C31))=TRUE,"",Utbildningsanordnare!C31)</f>
        <v/>
      </c>
      <c r="D52" s="123" t="str">
        <f>IF((ISBLANK(Utbildningsanordnare!D31))=TRUE,"",Utbildningsanordnare!D31)</f>
        <v/>
      </c>
      <c r="E52" s="38"/>
      <c r="F52" s="38"/>
      <c r="G52" s="38"/>
      <c r="H52" s="38"/>
      <c r="I52" s="39"/>
      <c r="J52" s="38"/>
      <c r="K52" s="38"/>
      <c r="L52" s="38"/>
      <c r="M52" s="121" t="str">
        <f t="shared" si="0"/>
        <v>Inga planerade åtgärder</v>
      </c>
      <c r="O52" s="40" t="s">
        <v>21</v>
      </c>
    </row>
    <row r="53" spans="1:15" ht="42.75" x14ac:dyDescent="0.2">
      <c r="A53" s="124" t="str">
        <f>Utbildningsanordnare!$B$23</f>
        <v>4. Anordnarens genomförande av utbildningen</v>
      </c>
      <c r="B53" s="122" t="str">
        <f>Utbildningsanordnare!B32</f>
        <v>Får de studerande som bedömts ha behov av svenska med yrkesinriktning det stöd de behöver?</v>
      </c>
      <c r="C53" s="129" t="str">
        <f>IF((ISBLANK(Utbildningsanordnare!C32))=TRUE,"",Utbildningsanordnare!C32)</f>
        <v/>
      </c>
      <c r="D53" s="123" t="str">
        <f>IF((ISBLANK(Utbildningsanordnare!D32))=TRUE,"",Utbildningsanordnare!D32)</f>
        <v/>
      </c>
      <c r="E53" s="38"/>
      <c r="F53" s="38"/>
      <c r="G53" s="38"/>
      <c r="H53" s="38"/>
      <c r="I53" s="39"/>
      <c r="J53" s="38"/>
      <c r="K53" s="38"/>
      <c r="L53" s="38"/>
      <c r="M53" s="121" t="str">
        <f t="shared" si="0"/>
        <v>Inga planerade åtgärder</v>
      </c>
    </row>
    <row r="54" spans="1:15" ht="42.75" x14ac:dyDescent="0.2">
      <c r="A54" s="124" t="str">
        <f>Utbildningsanordnare!$B$23</f>
        <v>4. Anordnarens genomförande av utbildningen</v>
      </c>
      <c r="B54" s="122" t="str">
        <f>Utbildningsanordnare!B33</f>
        <v xml:space="preserve">Används validering och tillgodoräknande för studerande där det är aktuellt? </v>
      </c>
      <c r="C54" s="129" t="str">
        <f>IF((ISBLANK(Utbildningsanordnare!C33))=TRUE,"",Utbildningsanordnare!C33)</f>
        <v/>
      </c>
      <c r="D54" s="123" t="str">
        <f>IF((ISBLANK(Utbildningsanordnare!D33))=TRUE,"",Utbildningsanordnare!D33)</f>
        <v/>
      </c>
      <c r="E54" s="38"/>
      <c r="F54" s="38"/>
      <c r="G54" s="38"/>
      <c r="H54" s="38"/>
      <c r="I54" s="39"/>
      <c r="J54" s="38"/>
      <c r="K54" s="38"/>
      <c r="L54" s="38"/>
      <c r="M54" s="121" t="str">
        <f t="shared" si="0"/>
        <v>Inga planerade åtgärder</v>
      </c>
      <c r="O54" s="40" t="s">
        <v>21</v>
      </c>
    </row>
    <row r="55" spans="1:15" ht="57" x14ac:dyDescent="0.2">
      <c r="A55" s="125" t="str">
        <f>Ledningsgrupp!$B$11</f>
        <v>5. Ledningsgruppens sammansättning</v>
      </c>
      <c r="B55" s="126" t="str">
        <f>Ledningsgrupp!B12</f>
        <v>Företräder arbetslivsrepresentanterna företag/organisationer som är relevanta för utbildningen?</v>
      </c>
      <c r="C55" s="129" t="str">
        <f>IF((ISBLANK(Ledningsgrupp!C12))=TRUE,"",Ledningsgrupp!C12)</f>
        <v/>
      </c>
      <c r="D55" s="123" t="str">
        <f>IF((ISBLANK(Ledningsgrupp!D12))=TRUE,"",Ledningsgrupp!D12)</f>
        <v/>
      </c>
      <c r="E55" s="38"/>
      <c r="F55" s="38"/>
      <c r="G55" s="38"/>
      <c r="H55" s="38"/>
      <c r="I55" s="39"/>
      <c r="J55" s="38"/>
      <c r="K55" s="38"/>
      <c r="L55" s="38"/>
      <c r="M55" s="121" t="str">
        <f t="shared" si="0"/>
        <v>Inga planerade åtgärder</v>
      </c>
      <c r="O55" s="40" t="s">
        <v>21</v>
      </c>
    </row>
    <row r="56" spans="1:15" ht="71.25" x14ac:dyDescent="0.2">
      <c r="A56" s="125" t="str">
        <f>Ledningsgrupp!$B$11</f>
        <v>5. Ledningsgruppens sammansättning</v>
      </c>
      <c r="B56" s="126" t="str">
        <f>Ledningsgrupp!B13</f>
        <v>Anställer arbetslivsrepresentanternas företag/organisationer medarbetare med den kompetens som utbildningen ger?</v>
      </c>
      <c r="C56" s="129" t="str">
        <f>IF((ISBLANK(Ledningsgrupp!C13))=TRUE,"",Ledningsgrupp!C13)</f>
        <v/>
      </c>
      <c r="D56" s="123" t="str">
        <f>IF((ISBLANK(Ledningsgrupp!D13))=TRUE,"",Ledningsgrupp!D13)</f>
        <v/>
      </c>
      <c r="E56" s="38"/>
      <c r="F56" s="38"/>
      <c r="G56" s="38"/>
      <c r="H56" s="38"/>
      <c r="I56" s="39"/>
      <c r="J56" s="38"/>
      <c r="K56" s="38"/>
      <c r="L56" s="38"/>
      <c r="M56" s="121" t="str">
        <f t="shared" si="0"/>
        <v>Inga planerade åtgärder</v>
      </c>
      <c r="O56" s="40" t="s">
        <v>21</v>
      </c>
    </row>
    <row r="57" spans="1:15" ht="42.75" x14ac:dyDescent="0.2">
      <c r="A57" s="125" t="str">
        <f>Ledningsgrupp!$B$11</f>
        <v>5. Ledningsgruppens sammansättning</v>
      </c>
      <c r="B57" s="126" t="str">
        <f>Ledningsgrupp!B14</f>
        <v>Har ledamöterna i ledningsgruppen god kunskap om yrkesrollen som utbildningen leder till?</v>
      </c>
      <c r="C57" s="129" t="str">
        <f>IF((ISBLANK(Ledningsgrupp!C14))=TRUE,"",Ledningsgrupp!C14)</f>
        <v/>
      </c>
      <c r="D57" s="123" t="str">
        <f>IF((ISBLANK(Ledningsgrupp!D14))=TRUE,"",Ledningsgrupp!D14)</f>
        <v/>
      </c>
      <c r="E57" s="38"/>
      <c r="F57" s="38"/>
      <c r="G57" s="38"/>
      <c r="H57" s="38"/>
      <c r="I57" s="39"/>
      <c r="J57" s="38"/>
      <c r="K57" s="38"/>
      <c r="L57" s="38"/>
      <c r="M57" s="121" t="str">
        <f t="shared" si="0"/>
        <v>Inga planerade åtgärder</v>
      </c>
      <c r="O57" s="40" t="s">
        <v>21</v>
      </c>
    </row>
    <row r="58" spans="1:15" ht="57" x14ac:dyDescent="0.2">
      <c r="A58" s="125" t="str">
        <f>Ledningsgrupp!$B$11</f>
        <v>5. Ledningsgruppens sammansättning</v>
      </c>
      <c r="B58" s="126" t="str">
        <f>Ledningsgrupp!B15</f>
        <v>Speglar arbetslivsrepresentanterna i ledningsgruppen branschens bredd inom den yrkesroll/roller som utbildningen leder till?</v>
      </c>
      <c r="C58" s="129" t="str">
        <f>IF((ISBLANK(Ledningsgrupp!C15))=TRUE,"",Ledningsgrupp!C15)</f>
        <v/>
      </c>
      <c r="D58" s="123" t="str">
        <f>IF((ISBLANK(Ledningsgrupp!D15))=TRUE,"",Ledningsgrupp!D15)</f>
        <v/>
      </c>
      <c r="E58" s="38"/>
      <c r="F58" s="38"/>
      <c r="G58" s="38"/>
      <c r="H58" s="38"/>
      <c r="I58" s="39"/>
      <c r="J58" s="38"/>
      <c r="K58" s="38"/>
      <c r="L58" s="38"/>
      <c r="M58" s="121" t="str">
        <f t="shared" si="0"/>
        <v>Inga planerade åtgärder</v>
      </c>
      <c r="O58" s="40" t="s">
        <v>21</v>
      </c>
    </row>
    <row r="59" spans="1:15" ht="57" x14ac:dyDescent="0.2">
      <c r="A59" s="125" t="str">
        <f>Ledningsgrupp!$B$11</f>
        <v>5. Ledningsgruppens sammansättning</v>
      </c>
      <c r="B59" s="126" t="str">
        <f>Ledningsgrupp!B16</f>
        <v xml:space="preserve">Har ledningsgruppen god kunskap om behovet av den kompetens som utbildningen leder till (lokalt/regionalt/nationellt)? </v>
      </c>
      <c r="C59" s="129" t="str">
        <f>IF((ISBLANK(Ledningsgrupp!C16))=TRUE,"",Ledningsgrupp!C16)</f>
        <v/>
      </c>
      <c r="D59" s="123" t="str">
        <f>IF((ISBLANK(Ledningsgrupp!D16))=TRUE,"",Ledningsgrupp!D16)</f>
        <v/>
      </c>
      <c r="E59" s="38"/>
      <c r="F59" s="38"/>
      <c r="G59" s="38"/>
      <c r="H59" s="38"/>
      <c r="I59" s="39"/>
      <c r="J59" s="38"/>
      <c r="K59" s="38"/>
      <c r="L59" s="38"/>
      <c r="M59" s="121" t="str">
        <f t="shared" si="0"/>
        <v>Inga planerade åtgärder</v>
      </c>
      <c r="O59" s="40" t="s">
        <v>21</v>
      </c>
    </row>
    <row r="60" spans="1:15" ht="71.25" x14ac:dyDescent="0.2">
      <c r="A60" s="125" t="str">
        <f>Ledningsgrupp!$B$11</f>
        <v>5. Ledningsgruppens sammansättning</v>
      </c>
      <c r="B60" s="126" t="str">
        <f>Ledningsgrupp!B17</f>
        <v>Ledningsgruppen bidrar till arbetslivsanknytningen i utbildningen genom gästföreläsning, ta emot studiebesök, stöd i LIA-processen eller liknande?</v>
      </c>
      <c r="C60" s="129" t="str">
        <f>IF((ISBLANK(Ledningsgrupp!C17))=TRUE,"",Ledningsgrupp!C17)</f>
        <v/>
      </c>
      <c r="D60" s="123" t="str">
        <f>IF((ISBLANK(Ledningsgrupp!D17))=TRUE,"",Ledningsgrupp!D17)</f>
        <v/>
      </c>
      <c r="E60" s="38"/>
      <c r="F60" s="38"/>
      <c r="G60" s="38"/>
      <c r="H60" s="38"/>
      <c r="I60" s="39"/>
      <c r="J60" s="38"/>
      <c r="K60" s="38"/>
      <c r="L60" s="38"/>
      <c r="M60" s="121" t="str">
        <f t="shared" si="0"/>
        <v>Inga planerade åtgärder</v>
      </c>
      <c r="O60" s="40" t="s">
        <v>21</v>
      </c>
    </row>
    <row r="61" spans="1:15" ht="42.75" x14ac:dyDescent="0.2">
      <c r="A61" s="125" t="str">
        <f>Ledningsgrupp!$B$11</f>
        <v>5. Ledningsgruppens sammansättning</v>
      </c>
      <c r="B61" s="126" t="str">
        <f>Ledningsgrupp!B18</f>
        <v>Finns det en arbetsordning som beskriver ledningsgruppens ansvar, uppdrag och befogenheter?</v>
      </c>
      <c r="C61" s="129" t="str">
        <f>IF((ISBLANK(Ledningsgrupp!C18))=TRUE,"",Ledningsgrupp!C18)</f>
        <v/>
      </c>
      <c r="D61" s="123" t="str">
        <f>IF((ISBLANK(Ledningsgrupp!D18))=TRUE,"",Ledningsgrupp!D18)</f>
        <v/>
      </c>
      <c r="E61" s="38"/>
      <c r="F61" s="38"/>
      <c r="G61" s="38"/>
      <c r="H61" s="38"/>
      <c r="I61" s="39"/>
      <c r="J61" s="38"/>
      <c r="K61" s="38"/>
      <c r="L61" s="38"/>
      <c r="M61" s="121" t="str">
        <f t="shared" si="0"/>
        <v>Inga planerade åtgärder</v>
      </c>
      <c r="O61" s="40" t="s">
        <v>21</v>
      </c>
    </row>
    <row r="62" spans="1:15" ht="28.5" x14ac:dyDescent="0.2">
      <c r="A62" s="125" t="str">
        <f>Ledningsgrupp!$B$11</f>
        <v>5. Ledningsgruppens sammansättning</v>
      </c>
      <c r="B62" s="126" t="str">
        <f>Ledningsgrupp!B19</f>
        <v xml:space="preserve">Är arbetsordningen känd av alla ledamöter i ledningsgruppen? </v>
      </c>
      <c r="C62" s="129" t="str">
        <f>IF((ISBLANK(Ledningsgrupp!C19))=TRUE,"",Ledningsgrupp!C19)</f>
        <v/>
      </c>
      <c r="D62" s="123" t="str">
        <f>IF((ISBLANK(Ledningsgrupp!D19))=TRUE,"",Ledningsgrupp!D19)</f>
        <v/>
      </c>
      <c r="E62" s="38"/>
      <c r="F62" s="38"/>
      <c r="G62" s="38"/>
      <c r="H62" s="38"/>
      <c r="I62" s="39"/>
      <c r="J62" s="38"/>
      <c r="K62" s="38"/>
      <c r="L62" s="38"/>
      <c r="M62" s="121" t="str">
        <f t="shared" si="0"/>
        <v>Inga planerade åtgärder</v>
      </c>
      <c r="O62" s="40" t="s">
        <v>21</v>
      </c>
    </row>
    <row r="63" spans="1:15" ht="85.5" x14ac:dyDescent="0.2">
      <c r="A63" s="125" t="str">
        <f>Ledningsgrupp!$B$21</f>
        <v>6. Ledningsgruppens inflytande</v>
      </c>
      <c r="B63" s="126" t="str">
        <f>Ledningsgrupp!B22</f>
        <v xml:space="preserve">Har ledningsgruppen en arbetsordning som beskriver ledningsgruppens uppgifter, ansvar och befogenheter? Bedrivs ledningsgruppens arbete i enlighet med arbetsordningen? </v>
      </c>
      <c r="C63" s="129" t="str">
        <f>IF((ISBLANK(Ledningsgrupp!C22))=TRUE,"",Ledningsgrupp!C22)</f>
        <v/>
      </c>
      <c r="D63" s="123" t="str">
        <f>IF((ISBLANK(Ledningsgrupp!D22))=TRUE,"",Ledningsgrupp!D22)</f>
        <v/>
      </c>
      <c r="E63" s="38"/>
      <c r="F63" s="38"/>
      <c r="G63" s="38"/>
      <c r="H63" s="38"/>
      <c r="I63" s="39"/>
      <c r="J63" s="38"/>
      <c r="K63" s="38"/>
      <c r="L63" s="38"/>
      <c r="M63" s="121" t="str">
        <f t="shared" si="0"/>
        <v>Inga planerade åtgärder</v>
      </c>
      <c r="O63" s="40" t="s">
        <v>21</v>
      </c>
    </row>
    <row r="64" spans="1:15" ht="71.25" x14ac:dyDescent="0.2">
      <c r="A64" s="125" t="str">
        <f>Ledningsgrupp!$B$21</f>
        <v>6. Ledningsgruppens inflytande</v>
      </c>
      <c r="B64" s="126" t="str">
        <f>Ledningsgrupp!B23</f>
        <v>Finns det rutiner för hur ledningsgruppen aktivt kan bidra till att utbildningens mål och innehåll motsvarar arbetslivets aktuella kompetensbehov?</v>
      </c>
      <c r="C64" s="129" t="str">
        <f>IF((ISBLANK(Ledningsgrupp!C23))=TRUE,"",Ledningsgrupp!C23)</f>
        <v/>
      </c>
      <c r="D64" s="123" t="str">
        <f>IF((ISBLANK(Ledningsgrupp!D23))=TRUE,"",Ledningsgrupp!D23)</f>
        <v/>
      </c>
      <c r="E64" s="38"/>
      <c r="F64" s="38"/>
      <c r="G64" s="38"/>
      <c r="H64" s="38"/>
      <c r="I64" s="39"/>
      <c r="J64" s="38"/>
      <c r="K64" s="38"/>
      <c r="L64" s="38"/>
      <c r="M64" s="121" t="str">
        <f t="shared" si="0"/>
        <v>Inga planerade åtgärder</v>
      </c>
      <c r="O64" s="40" t="s">
        <v>21</v>
      </c>
    </row>
    <row r="65" spans="1:15" ht="57" x14ac:dyDescent="0.2">
      <c r="A65" s="125" t="str">
        <f>Ledningsgrupp!$B$21</f>
        <v>6. Ledningsgruppens inflytande</v>
      </c>
      <c r="B65" s="126" t="str">
        <f>Ledningsgrupp!B24</f>
        <v>Finns det ett sätt för ledningsgruppen att lämna synpunkter på kursernas innehåll och omfattning?</v>
      </c>
      <c r="C65" s="129" t="str">
        <f>IF((ISBLANK(Ledningsgrupp!C24))=TRUE,"",Ledningsgrupp!C24)</f>
        <v/>
      </c>
      <c r="D65" s="123" t="str">
        <f>IF((ISBLANK(Ledningsgrupp!D24))=TRUE,"",Ledningsgrupp!D24)</f>
        <v/>
      </c>
      <c r="E65" s="38"/>
      <c r="F65" s="38"/>
      <c r="G65" s="38"/>
      <c r="H65" s="38"/>
      <c r="I65" s="39"/>
      <c r="J65" s="38"/>
      <c r="K65" s="38"/>
      <c r="L65" s="38"/>
      <c r="M65" s="121" t="str">
        <f t="shared" si="0"/>
        <v>Inga planerade åtgärder</v>
      </c>
    </row>
    <row r="66" spans="1:15" ht="85.5" x14ac:dyDescent="0.2">
      <c r="A66" s="125" t="str">
        <f>Ledningsgrupp!$B$21</f>
        <v>6. Ledningsgruppens inflytande</v>
      </c>
      <c r="B66" s="126" t="str">
        <f>Ledningsgrupp!B25</f>
        <v>Bidrar arbetslivsrepresentanterna till arbetslivsanknytningen i utbildningen genom att själva delta i utbildningen på något sätt (exempelvis gästföreläsningar, studiebesök eller liknande)?</v>
      </c>
      <c r="C66" s="129" t="str">
        <f>IF((ISBLANK(Ledningsgrupp!C25))=TRUE,"",Ledningsgrupp!C25)</f>
        <v/>
      </c>
      <c r="D66" s="123" t="str">
        <f>IF((ISBLANK(Ledningsgrupp!D25))=TRUE,"",Ledningsgrupp!D25)</f>
        <v/>
      </c>
      <c r="E66" s="38"/>
      <c r="F66" s="38"/>
      <c r="G66" s="38"/>
      <c r="H66" s="38"/>
      <c r="I66" s="39"/>
      <c r="J66" s="38"/>
      <c r="K66" s="38"/>
      <c r="L66" s="38"/>
      <c r="M66" s="121" t="str">
        <f t="shared" si="0"/>
        <v>Inga planerade åtgärder</v>
      </c>
    </row>
    <row r="67" spans="1:15" ht="57" x14ac:dyDescent="0.2">
      <c r="A67" s="125" t="str">
        <f>Ledningsgrupp!$B$21</f>
        <v>6. Ledningsgruppens inflytande</v>
      </c>
      <c r="B67" s="126" t="str">
        <f>Ledningsgrupp!B26</f>
        <v xml:space="preserve">Har alla ledamöter i ledningsgruppen kännedom om ledningsgruppens uppdrag och sin egen roll? </v>
      </c>
      <c r="C67" s="129" t="str">
        <f>IF((ISBLANK(Ledningsgrupp!C26))=TRUE,"",Ledningsgrupp!C26)</f>
        <v/>
      </c>
      <c r="D67" s="123" t="str">
        <f>IF((ISBLANK(Ledningsgrupp!D26))=TRUE,"",Ledningsgrupp!D26)</f>
        <v/>
      </c>
      <c r="E67" s="38"/>
      <c r="F67" s="38"/>
      <c r="G67" s="38"/>
      <c r="H67" s="38"/>
      <c r="I67" s="39"/>
      <c r="J67" s="38"/>
      <c r="K67" s="38"/>
      <c r="L67" s="38"/>
      <c r="M67" s="121" t="str">
        <f t="shared" si="0"/>
        <v>Inga planerade åtgärder</v>
      </c>
    </row>
    <row r="68" spans="1:15" ht="85.5" x14ac:dyDescent="0.2">
      <c r="A68" s="125" t="str">
        <f>Ledningsgrupp!$B$21</f>
        <v>6. Ledningsgruppens inflytande</v>
      </c>
      <c r="B68" s="126" t="str">
        <f>Ledningsgrupp!B27</f>
        <v>Säkerställer ledningsgruppens arbetsformer att studeranderepresentanterna deltar på lika villkor och har goda förutsättningar för insyn och inflytande?</v>
      </c>
      <c r="C68" s="129" t="str">
        <f>IF((ISBLANK(Ledningsgrupp!C27))=TRUE,"",Ledningsgrupp!C27)</f>
        <v/>
      </c>
      <c r="D68" s="123" t="str">
        <f>IF((ISBLANK(Ledningsgrupp!D27))=TRUE,"",Ledningsgrupp!D27)</f>
        <v/>
      </c>
      <c r="E68" s="38"/>
      <c r="F68" s="38"/>
      <c r="G68" s="38"/>
      <c r="H68" s="38"/>
      <c r="I68" s="39"/>
      <c r="J68" s="38"/>
      <c r="K68" s="38"/>
      <c r="L68" s="38"/>
      <c r="M68" s="121" t="str">
        <f t="shared" si="0"/>
        <v>Inga planerade åtgärder</v>
      </c>
    </row>
    <row r="69" spans="1:15" ht="28.5" x14ac:dyDescent="0.2">
      <c r="A69" s="125" t="str">
        <f>Ledningsgrupp!$B$21</f>
        <v>6. Ledningsgruppens inflytande</v>
      </c>
      <c r="B69" s="126" t="str">
        <f>Ledningsgrupp!B28</f>
        <v xml:space="preserve">Har alla ledamöter samma möjlighet att påverka utbildningen? </v>
      </c>
      <c r="C69" s="129" t="str">
        <f>IF((ISBLANK(Ledningsgrupp!C28))=TRUE,"",Ledningsgrupp!C28)</f>
        <v/>
      </c>
      <c r="D69" s="123" t="str">
        <f>IF((ISBLANK(Ledningsgrupp!D28))=TRUE,"",Ledningsgrupp!D28)</f>
        <v/>
      </c>
      <c r="E69" s="38"/>
      <c r="F69" s="38"/>
      <c r="G69" s="38"/>
      <c r="H69" s="38"/>
      <c r="I69" s="39"/>
      <c r="J69" s="38"/>
      <c r="K69" s="38"/>
      <c r="L69" s="38"/>
      <c r="M69" s="121" t="str">
        <f t="shared" si="0"/>
        <v>Inga planerade åtgärder</v>
      </c>
    </row>
    <row r="70" spans="1:15" ht="28.5" x14ac:dyDescent="0.2">
      <c r="A70" s="125" t="str">
        <f>Ledningsgrupp!$B$21</f>
        <v>6. Ledningsgruppens inflytande</v>
      </c>
      <c r="B70" s="126" t="str">
        <f>Ledningsgrupp!B29</f>
        <v>Deltar alla ledamöter regelbundet i ledningsgruppens möten?</v>
      </c>
      <c r="C70" s="129" t="str">
        <f>IF((ISBLANK(Ledningsgrupp!C29))=TRUE,"",Ledningsgrupp!C29)</f>
        <v/>
      </c>
      <c r="D70" s="123" t="str">
        <f>IF((ISBLANK(Ledningsgrupp!D29))=TRUE,"",Ledningsgrupp!D29)</f>
        <v/>
      </c>
      <c r="E70" s="38"/>
      <c r="F70" s="38"/>
      <c r="G70" s="38"/>
      <c r="H70" s="38"/>
      <c r="I70" s="39"/>
      <c r="J70" s="38"/>
      <c r="K70" s="38"/>
      <c r="L70" s="38"/>
      <c r="M70" s="121" t="str">
        <f t="shared" si="0"/>
        <v>Inga planerade åtgärder</v>
      </c>
    </row>
    <row r="71" spans="1:15" ht="28.5" x14ac:dyDescent="0.2">
      <c r="A71" s="125" t="str">
        <f>Ledningsgrupp!$B$21</f>
        <v>6. Ledningsgruppens inflytande</v>
      </c>
      <c r="B71" s="126" t="str">
        <f>Ledningsgrupp!B30</f>
        <v>Analyserar ledningsgruppen det aktuella kompetensbehovet?</v>
      </c>
      <c r="C71" s="129" t="str">
        <f>IF((ISBLANK(Ledningsgrupp!C30))=TRUE,"",Ledningsgrupp!C30)</f>
        <v/>
      </c>
      <c r="D71" s="123" t="str">
        <f>IF((ISBLANK(Ledningsgrupp!D30))=TRUE,"",Ledningsgrupp!D30)</f>
        <v/>
      </c>
      <c r="E71" s="38"/>
      <c r="F71" s="38"/>
      <c r="G71" s="38"/>
      <c r="H71" s="38"/>
      <c r="I71" s="39"/>
      <c r="J71" s="38"/>
      <c r="K71" s="38"/>
      <c r="L71" s="38"/>
      <c r="M71" s="121" t="str">
        <f t="shared" si="0"/>
        <v>Inga planerade åtgärder</v>
      </c>
    </row>
    <row r="72" spans="1:15" ht="71.25" x14ac:dyDescent="0.2">
      <c r="A72" s="125" t="str">
        <f>Ledningsgrupp!$B$21</f>
        <v>6. Ledningsgruppens inflytande</v>
      </c>
      <c r="B72" s="126" t="str">
        <f>Ledningsgrupp!B31</f>
        <v>Har ni tillfällen där ledningsgruppen lämnar förslag på hur utbildningen kan utvecklas och förbättras utifrån de uppföljningar och utvärderingar som ni gjort?</v>
      </c>
      <c r="C72" s="129" t="str">
        <f>IF((ISBLANK(Ledningsgrupp!C31))=TRUE,"",Ledningsgrupp!C31)</f>
        <v/>
      </c>
      <c r="D72" s="123" t="str">
        <f>IF((ISBLANK(Ledningsgrupp!D31))=TRUE,"",Ledningsgrupp!D31)</f>
        <v/>
      </c>
      <c r="E72" s="38"/>
      <c r="F72" s="38"/>
      <c r="G72" s="38"/>
      <c r="H72" s="38"/>
      <c r="I72" s="39"/>
      <c r="J72" s="38"/>
      <c r="K72" s="38"/>
      <c r="L72" s="38"/>
      <c r="M72" s="121" t="str">
        <f t="shared" si="0"/>
        <v>Inga planerade åtgärder</v>
      </c>
    </row>
    <row r="73" spans="1:15" ht="28.5" x14ac:dyDescent="0.2">
      <c r="A73" s="125" t="str">
        <f>Ledningsgrupp!$B$33</f>
        <v>7. Ledningsgruppens roll i kvalitetsarbetet</v>
      </c>
      <c r="B73" s="126" t="str">
        <f>Ledningsgrupp!B34</f>
        <v>Har ledningsgruppen en målbild för utbildningens resultat och effekt?</v>
      </c>
      <c r="C73" s="129" t="str">
        <f>IF((ISBLANK(Ledningsgrupp!C34))=TRUE,"",Ledningsgrupp!C34)</f>
        <v/>
      </c>
      <c r="D73" s="123" t="str">
        <f>IF((ISBLANK(Ledningsgrupp!D34))=TRUE,"",Ledningsgrupp!D34)</f>
        <v/>
      </c>
      <c r="E73" s="38"/>
      <c r="F73" s="38"/>
      <c r="G73" s="38"/>
      <c r="H73" s="38"/>
      <c r="I73" s="39"/>
      <c r="J73" s="38"/>
      <c r="K73" s="38"/>
      <c r="L73" s="38"/>
      <c r="M73" s="121" t="str">
        <f t="shared" si="0"/>
        <v>Inga planerade åtgärder</v>
      </c>
    </row>
    <row r="74" spans="1:15" ht="85.5" x14ac:dyDescent="0.2">
      <c r="A74" s="125" t="str">
        <f>Ledningsgrupp!$B$33</f>
        <v>7. Ledningsgruppens roll i kvalitetsarbetet</v>
      </c>
      <c r="B74" s="126" t="str">
        <f>Ledningsgrupp!B35</f>
        <v xml:space="preserve">Diskuterar och analyserar ledningsgruppen om beviljade studerandeplatser nyttjas fullt ut? Analyserar ledningsgruppen om åtgärder behövs för att fylla platserna? </v>
      </c>
      <c r="C74" s="129" t="str">
        <f>IF((ISBLANK(Ledningsgrupp!C35))=TRUE,"",Ledningsgrupp!C35)</f>
        <v/>
      </c>
      <c r="D74" s="123" t="str">
        <f>IF((ISBLANK(Ledningsgrupp!D35))=TRUE,"",Ledningsgrupp!D35)</f>
        <v/>
      </c>
      <c r="E74" s="38"/>
      <c r="F74" s="38"/>
      <c r="G74" s="38"/>
      <c r="H74" s="38"/>
      <c r="I74" s="39"/>
      <c r="J74" s="38"/>
      <c r="K74" s="38"/>
      <c r="L74" s="38"/>
      <c r="M74" s="121" t="str">
        <f>IF(D74="","Inga planerade åtgärder","Planerade åtgärder")</f>
        <v>Inga planerade åtgärder</v>
      </c>
    </row>
    <row r="75" spans="1:15" ht="57" x14ac:dyDescent="0.2">
      <c r="A75" s="125" t="str">
        <f>Ledningsgrupp!$B$33</f>
        <v>7. Ledningsgruppens roll i kvalitetsarbetet</v>
      </c>
      <c r="B75" s="126" t="str">
        <f>Ledningsgrupp!B36</f>
        <v xml:space="preserve">Analyserar ledningsgruppen orsaker till avbrott? Analyserar ledningsgruppen om åtgärder behövs för att motverka avbrott? </v>
      </c>
      <c r="C75" s="129" t="str">
        <f>IF((ISBLANK(Ledningsgrupp!C36))=TRUE,"",Ledningsgrupp!C36)</f>
        <v/>
      </c>
      <c r="D75" s="123" t="str">
        <f>IF((ISBLANK(Ledningsgrupp!D36))=TRUE,"",Ledningsgrupp!D36)</f>
        <v/>
      </c>
      <c r="E75" s="38"/>
      <c r="F75" s="38"/>
      <c r="G75" s="38"/>
      <c r="H75" s="38"/>
      <c r="I75" s="39"/>
      <c r="J75" s="38"/>
      <c r="K75" s="38"/>
      <c r="L75" s="38"/>
      <c r="M75" s="121" t="str">
        <f t="shared" si="0"/>
        <v>Inga planerade åtgärder</v>
      </c>
    </row>
    <row r="76" spans="1:15" ht="42.75" x14ac:dyDescent="0.2">
      <c r="A76" s="125" t="str">
        <f>Ledningsgrupp!$B$33</f>
        <v>7. Ledningsgruppens roll i kvalitetsarbetet</v>
      </c>
      <c r="B76" s="126" t="str">
        <f>Ledningsgrupp!B37</f>
        <v>Analyserar ledningsgruppen hur många studerande som fullföljer utbildningen och når examen?</v>
      </c>
      <c r="C76" s="129" t="str">
        <f>IF((ISBLANK(Ledningsgrupp!C37))=TRUE,"",Ledningsgrupp!C37)</f>
        <v/>
      </c>
      <c r="D76" s="123" t="str">
        <f>IF((ISBLANK(Ledningsgrupp!D37))=TRUE,"",Ledningsgrupp!D37)</f>
        <v/>
      </c>
      <c r="E76" s="38"/>
      <c r="F76" s="38"/>
      <c r="G76" s="38"/>
      <c r="H76" s="38"/>
      <c r="I76" s="39"/>
      <c r="J76" s="38"/>
      <c r="K76" s="38"/>
      <c r="L76" s="38"/>
      <c r="M76" s="121" t="str">
        <f>IF(D76="","Inga planerade åtgärder","Planerade åtgärder")</f>
        <v>Inga planerade åtgärder</v>
      </c>
      <c r="O76" s="40" t="s">
        <v>21</v>
      </c>
    </row>
    <row r="77" spans="1:15" ht="85.5" x14ac:dyDescent="0.2">
      <c r="A77" s="125" t="str">
        <f>Ledningsgrupp!$B$33</f>
        <v>7. Ledningsgruppens roll i kvalitetsarbetet</v>
      </c>
      <c r="B77" s="126" t="str">
        <f>Ledningsgrupp!B38</f>
        <v>Analyserar ledningsgruppen om de studerande når rätt jobb efter examen? Analyserar ledningsgruppen om utbildningen behöver utvecklas för att fler ska nå rätt jobb?</v>
      </c>
      <c r="C77" s="129" t="str">
        <f>IF((ISBLANK(Ledningsgrupp!C38))=TRUE,"",Ledningsgrupp!C38)</f>
        <v/>
      </c>
      <c r="D77" s="123" t="str">
        <f>IF((ISBLANK(Ledningsgrupp!D38))=TRUE,"",Ledningsgrupp!D38)</f>
        <v/>
      </c>
      <c r="E77" s="38"/>
      <c r="F77" s="38"/>
      <c r="G77" s="38"/>
      <c r="H77" s="38"/>
      <c r="I77" s="39"/>
      <c r="J77" s="38"/>
      <c r="K77" s="38"/>
      <c r="L77" s="38"/>
      <c r="M77" s="121" t="str">
        <f t="shared" si="0"/>
        <v>Inga planerade åtgärder</v>
      </c>
      <c r="O77" s="40" t="s">
        <v>21</v>
      </c>
    </row>
    <row r="78" spans="1:15" ht="57" x14ac:dyDescent="0.2">
      <c r="A78" s="125" t="str">
        <f>Ledningsgrupp!$B$33</f>
        <v>7. Ledningsgruppens roll i kvalitetsarbetet</v>
      </c>
      <c r="B78" s="126" t="str">
        <f>Ledningsgrupp!B39</f>
        <v>Analyserar ledningsgruppen om de studerande efter examen har kunskaper som motsvarar arbetslivets behov?</v>
      </c>
      <c r="C78" s="129" t="str">
        <f>IF((ISBLANK(Ledningsgrupp!C39))=TRUE,"",Ledningsgrupp!C39)</f>
        <v/>
      </c>
      <c r="D78" s="123" t="str">
        <f>IF((ISBLANK(Ledningsgrupp!D39))=TRUE,"",Ledningsgrupp!D39)</f>
        <v/>
      </c>
      <c r="E78" s="38"/>
      <c r="F78" s="38"/>
      <c r="G78" s="38"/>
      <c r="H78" s="38"/>
      <c r="I78" s="39"/>
      <c r="J78" s="38"/>
      <c r="K78" s="38"/>
      <c r="L78" s="38"/>
      <c r="M78" s="121" t="str">
        <f t="shared" si="0"/>
        <v>Inga planerade åtgärder</v>
      </c>
      <c r="O78" s="40" t="s">
        <v>21</v>
      </c>
    </row>
    <row r="79" spans="1:15" ht="42.75" x14ac:dyDescent="0.2">
      <c r="A79" s="127" t="str">
        <f>'Undervisande personal'!$B$12</f>
        <v>8. Rekrytering av undervisande personal</v>
      </c>
      <c r="B79" s="122" t="str">
        <f>'Undervisande personal'!B13</f>
        <v>Ställer utbildningsanordnaren tydliga kompetenskrav på undervisande personal?</v>
      </c>
      <c r="C79" s="129" t="str">
        <f>IF((ISBLANK('Undervisande personal'!C13))=TRUE,"",'Undervisande personal'!C13)</f>
        <v/>
      </c>
      <c r="D79" s="123" t="str">
        <f>IF((ISBLANK('Undervisande personal'!D13))=TRUE,"",'Undervisande personal'!D13)</f>
        <v/>
      </c>
      <c r="E79" s="38"/>
      <c r="F79" s="38"/>
      <c r="G79" s="38"/>
      <c r="H79" s="38"/>
      <c r="I79" s="39"/>
      <c r="J79" s="38"/>
      <c r="K79" s="38"/>
      <c r="L79" s="38"/>
      <c r="M79" s="121" t="str">
        <f t="shared" si="0"/>
        <v>Inga planerade åtgärder</v>
      </c>
      <c r="O79" s="40" t="s">
        <v>21</v>
      </c>
    </row>
    <row r="80" spans="1:15" ht="57" x14ac:dyDescent="0.2">
      <c r="A80" s="127" t="str">
        <f>'Undervisande personal'!$B$12</f>
        <v>8. Rekrytering av undervisande personal</v>
      </c>
      <c r="B80" s="122" t="str">
        <f>'Undervisande personal'!B14</f>
        <v>Har utbildningsanordnaren tydliga rutiner för introduktion av undervisande personal i utbildningen?</v>
      </c>
      <c r="C80" s="129" t="str">
        <f>IF((ISBLANK('Undervisande personal'!C14))=TRUE,"",'Undervisande personal'!C14)</f>
        <v/>
      </c>
      <c r="D80" s="123" t="str">
        <f>IF((ISBLANK('Undervisande personal'!D14))=TRUE,"",'Undervisande personal'!D14)</f>
        <v/>
      </c>
      <c r="E80" s="38"/>
      <c r="F80" s="38"/>
      <c r="G80" s="38"/>
      <c r="H80" s="38"/>
      <c r="I80" s="39"/>
      <c r="J80" s="38"/>
      <c r="K80" s="38"/>
      <c r="L80" s="38"/>
      <c r="M80" s="121" t="str">
        <f t="shared" si="0"/>
        <v>Inga planerade åtgärder</v>
      </c>
      <c r="O80" s="40" t="s">
        <v>21</v>
      </c>
    </row>
    <row r="81" spans="1:15" ht="57" x14ac:dyDescent="0.2">
      <c r="A81" s="127" t="str">
        <f>'Undervisande personal'!$B$12</f>
        <v>8. Rekrytering av undervisande personal</v>
      </c>
      <c r="B81" s="122" t="str">
        <f>'Undervisande personal'!B15</f>
        <v>Har den som rekryterar undervisande personal tillgång till nödvändig och relevant kunskap inom yrkesområdet?</v>
      </c>
      <c r="C81" s="129" t="str">
        <f>IF((ISBLANK('Undervisande personal'!C15))=TRUE,"",'Undervisande personal'!C15)</f>
        <v/>
      </c>
      <c r="D81" s="123" t="str">
        <f>IF((ISBLANK('Undervisande personal'!D15))=TRUE,"",'Undervisande personal'!D15)</f>
        <v/>
      </c>
      <c r="E81" s="38"/>
      <c r="F81" s="38"/>
      <c r="G81" s="38"/>
      <c r="H81" s="38"/>
      <c r="I81" s="39"/>
      <c r="J81" s="38"/>
      <c r="K81" s="38"/>
      <c r="L81" s="38"/>
      <c r="M81" s="121" t="str">
        <f t="shared" ref="M81:M140" si="1">IF(D81="","Inga planerade åtgärder","Planerade åtgärder")</f>
        <v>Inga planerade åtgärder</v>
      </c>
      <c r="O81" s="40" t="s">
        <v>21</v>
      </c>
    </row>
    <row r="82" spans="1:15" ht="42.75" x14ac:dyDescent="0.2">
      <c r="A82" s="127" t="str">
        <f>'Undervisande personal'!$B$17</f>
        <v>9. Den undervisande personalens kompetens</v>
      </c>
      <c r="B82" s="122" t="str">
        <f>'Undervisande personal'!B18</f>
        <v>Har undervisande personal relevant och aktuell kännedom om det yrke som utbildningen förbereder för?</v>
      </c>
      <c r="C82" s="129" t="str">
        <f>IF((ISBLANK('Undervisande personal'!C18))=TRUE,"",'Undervisande personal'!C18)</f>
        <v/>
      </c>
      <c r="D82" s="123" t="str">
        <f>IF((ISBLANK('Undervisande personal'!D18))=TRUE,"",'Undervisande personal'!D18)</f>
        <v/>
      </c>
      <c r="E82" s="38"/>
      <c r="F82" s="38"/>
      <c r="G82" s="38"/>
      <c r="H82" s="38"/>
      <c r="I82" s="39"/>
      <c r="J82" s="38"/>
      <c r="K82" s="38"/>
      <c r="L82" s="38"/>
      <c r="M82" s="121" t="str">
        <f t="shared" si="1"/>
        <v>Inga planerade åtgärder</v>
      </c>
      <c r="O82" s="40" t="s">
        <v>21</v>
      </c>
    </row>
    <row r="83" spans="1:15" ht="42.75" x14ac:dyDescent="0.2">
      <c r="A83" s="127" t="str">
        <f>'Undervisande personal'!$B$17</f>
        <v>9. Den undervisande personalens kompetens</v>
      </c>
      <c r="B83" s="122" t="str">
        <f>'Undervisande personal'!B19</f>
        <v>Har den undervisande personalen goda praktiska förutsättningar för att genomföra sitt uppdrag?</v>
      </c>
      <c r="C83" s="129" t="str">
        <f>IF((ISBLANK('Undervisande personal'!C19))=TRUE,"",'Undervisande personal'!C19)</f>
        <v/>
      </c>
      <c r="D83" s="123" t="str">
        <f>IF((ISBLANK('Undervisande personal'!D19))=TRUE,"",'Undervisande personal'!D19)</f>
        <v/>
      </c>
      <c r="E83" s="38"/>
      <c r="F83" s="38"/>
      <c r="G83" s="38"/>
      <c r="H83" s="38"/>
      <c r="I83" s="39"/>
      <c r="J83" s="38"/>
      <c r="K83" s="38"/>
      <c r="L83" s="38"/>
      <c r="M83" s="121" t="str">
        <f t="shared" si="1"/>
        <v>Inga planerade åtgärder</v>
      </c>
      <c r="O83" s="40" t="s">
        <v>21</v>
      </c>
    </row>
    <row r="84" spans="1:15" ht="42.75" x14ac:dyDescent="0.2">
      <c r="A84" s="127" t="str">
        <f>'Undervisande personal'!$B$17</f>
        <v>9. Den undervisande personalens kompetens</v>
      </c>
      <c r="B84" s="122" t="str">
        <f>'Undervisande personal'!B20</f>
        <v>Har undervisande personal relevanta och aktuella ämneskunskaper?</v>
      </c>
      <c r="C84" s="129" t="str">
        <f>IF((ISBLANK('Undervisande personal'!C20))=TRUE,"",'Undervisande personal'!C20)</f>
        <v/>
      </c>
      <c r="D84" s="123" t="str">
        <f>IF((ISBLANK('Undervisande personal'!D20))=TRUE,"",'Undervisande personal'!D20)</f>
        <v/>
      </c>
      <c r="E84" s="38"/>
      <c r="F84" s="38"/>
      <c r="G84" s="38"/>
      <c r="H84" s="38"/>
      <c r="I84" s="39"/>
      <c r="J84" s="38"/>
      <c r="K84" s="38"/>
      <c r="L84" s="38"/>
      <c r="M84" s="121" t="str">
        <f t="shared" si="1"/>
        <v>Inga planerade åtgärder</v>
      </c>
      <c r="O84" s="40" t="s">
        <v>21</v>
      </c>
    </row>
    <row r="85" spans="1:15" ht="28.5" x14ac:dyDescent="0.2">
      <c r="A85" s="127" t="str">
        <f>'Undervisande personal'!$B$17</f>
        <v>9. Den undervisande personalens kompetens</v>
      </c>
      <c r="B85" s="122" t="str">
        <f>'Undervisande personal'!B21</f>
        <v>Har undervisande personal förmåga att förmedla sina ämneskunskaper?</v>
      </c>
      <c r="C85" s="129" t="str">
        <f>IF((ISBLANK('Undervisande personal'!C21))=TRUE,"",'Undervisande personal'!C21)</f>
        <v/>
      </c>
      <c r="D85" s="123" t="str">
        <f>IF((ISBLANK('Undervisande personal'!D21))=TRUE,"",'Undervisande personal'!D21)</f>
        <v/>
      </c>
      <c r="E85" s="38"/>
      <c r="F85" s="38"/>
      <c r="G85" s="38"/>
      <c r="H85" s="38"/>
      <c r="I85" s="39"/>
      <c r="J85" s="38"/>
      <c r="K85" s="38"/>
      <c r="L85" s="38"/>
      <c r="M85" s="121" t="str">
        <f t="shared" si="1"/>
        <v>Inga planerade åtgärder</v>
      </c>
      <c r="O85" s="40" t="s">
        <v>21</v>
      </c>
    </row>
    <row r="86" spans="1:15" ht="42.75" x14ac:dyDescent="0.2">
      <c r="A86" s="127" t="str">
        <f>'Undervisande personal'!$B$17</f>
        <v>9. Den undervisande personalens kompetens</v>
      </c>
      <c r="B86" s="122" t="str">
        <f>'Undervisande personal'!B22</f>
        <v>Har undervisande personal förmåga att strukturera och organisera sin del i utbildningen?</v>
      </c>
      <c r="C86" s="129" t="str">
        <f>IF((ISBLANK('Undervisande personal'!C22))=TRUE,"",'Undervisande personal'!C22)</f>
        <v/>
      </c>
      <c r="D86" s="123" t="str">
        <f>IF((ISBLANK('Undervisande personal'!D22))=TRUE,"",'Undervisande personal'!D22)</f>
        <v/>
      </c>
      <c r="E86" s="38"/>
      <c r="F86" s="38"/>
      <c r="G86" s="38"/>
      <c r="H86" s="38"/>
      <c r="I86" s="39"/>
      <c r="J86" s="38"/>
      <c r="K86" s="38"/>
      <c r="L86" s="38"/>
      <c r="M86" s="121" t="str">
        <f t="shared" si="1"/>
        <v>Inga planerade åtgärder</v>
      </c>
    </row>
    <row r="87" spans="1:15" ht="42.75" x14ac:dyDescent="0.2">
      <c r="A87" s="127" t="str">
        <f>'Undervisande personal'!$B$17</f>
        <v>9. Den undervisande personalens kompetens</v>
      </c>
      <c r="B87" s="122" t="str">
        <f>'Undervisande personal'!B23</f>
        <v>Har undervisande personal förmåga att bedöma de studerandes prestationer?</v>
      </c>
      <c r="C87" s="129" t="str">
        <f>IF((ISBLANK('Undervisande personal'!C23))=TRUE,"",'Undervisande personal'!C23)</f>
        <v/>
      </c>
      <c r="D87" s="123" t="str">
        <f>IF((ISBLANK('Undervisande personal'!D23))=TRUE,"",'Undervisande personal'!D23)</f>
        <v/>
      </c>
      <c r="E87" s="38"/>
      <c r="F87" s="38"/>
      <c r="G87" s="38"/>
      <c r="H87" s="38"/>
      <c r="I87" s="39"/>
      <c r="J87" s="38"/>
      <c r="K87" s="38"/>
      <c r="L87" s="38"/>
      <c r="M87" s="121" t="str">
        <f t="shared" si="1"/>
        <v>Inga planerade åtgärder</v>
      </c>
      <c r="O87" s="40" t="s">
        <v>21</v>
      </c>
    </row>
    <row r="88" spans="1:15" ht="42.75" x14ac:dyDescent="0.2">
      <c r="A88" s="127" t="str">
        <f>'Undervisande personal'!$B$17</f>
        <v>9. Den undervisande personalens kompetens</v>
      </c>
      <c r="B88" s="122" t="str">
        <f>'Undervisande personal'!B24</f>
        <v>Får den undervisande personalen den pedagogiska ledning de behöver?</v>
      </c>
      <c r="C88" s="129" t="str">
        <f>IF((ISBLANK('Undervisande personal'!C24))=TRUE,"",'Undervisande personal'!C24)</f>
        <v/>
      </c>
      <c r="D88" s="123" t="str">
        <f>IF((ISBLANK('Undervisande personal'!D24))=TRUE,"",'Undervisande personal'!D24)</f>
        <v/>
      </c>
      <c r="E88" s="38"/>
      <c r="F88" s="38"/>
      <c r="G88" s="38"/>
      <c r="H88" s="38"/>
      <c r="I88" s="39"/>
      <c r="J88" s="38"/>
      <c r="K88" s="38"/>
      <c r="L88" s="38"/>
      <c r="M88" s="121" t="str">
        <f t="shared" si="1"/>
        <v>Inga planerade åtgärder</v>
      </c>
      <c r="O88" s="40" t="s">
        <v>21</v>
      </c>
    </row>
    <row r="89" spans="1:15" ht="42.75" x14ac:dyDescent="0.2">
      <c r="A89" s="127" t="str">
        <f>'Undervisande personal'!$B$17</f>
        <v>9. Den undervisande personalens kompetens</v>
      </c>
      <c r="B89" s="122" t="str">
        <f>'Undervisande personal'!B25</f>
        <v>Får de personer som anlitas för undervisning eller handledning kompetensutveckling?</v>
      </c>
      <c r="C89" s="129" t="str">
        <f>IF((ISBLANK('Undervisande personal'!C25))=TRUE,"",'Undervisande personal'!C25)</f>
        <v/>
      </c>
      <c r="D89" s="123" t="str">
        <f>IF((ISBLANK('Undervisande personal'!D25))=TRUE,"",'Undervisande personal'!D25)</f>
        <v/>
      </c>
      <c r="E89" s="38"/>
      <c r="F89" s="38"/>
      <c r="G89" s="38"/>
      <c r="H89" s="38"/>
      <c r="I89" s="39"/>
      <c r="J89" s="38"/>
      <c r="K89" s="38"/>
      <c r="L89" s="38"/>
      <c r="M89" s="121" t="str">
        <f t="shared" si="1"/>
        <v>Inga planerade åtgärder</v>
      </c>
      <c r="O89" s="40" t="s">
        <v>21</v>
      </c>
    </row>
    <row r="90" spans="1:15" ht="42.75" x14ac:dyDescent="0.2">
      <c r="A90" s="128" t="str">
        <f>'Pedagogik o studerande'!$B$11</f>
        <v>10. Utbildningens och kursernas pedagogiska upplägg</v>
      </c>
      <c r="B90" s="122" t="str">
        <f>'Pedagogik o studerande'!B12</f>
        <v xml:space="preserve">Har utbildningsanordnaren en tydligt beskriven övergripande pedagogisk planering för utbildningen? </v>
      </c>
      <c r="C90" s="129" t="str">
        <f>IF((ISBLANK('Pedagogik o studerande'!C12))=TRUE,"",'Pedagogik o studerande'!C12)</f>
        <v/>
      </c>
      <c r="D90" s="123" t="str">
        <f>IF((ISBLANK('Pedagogik o studerande'!D12))=TRUE,"",'Pedagogik o studerande'!D12)</f>
        <v/>
      </c>
      <c r="E90" s="38"/>
      <c r="F90" s="38"/>
      <c r="G90" s="38"/>
      <c r="H90" s="38"/>
      <c r="I90" s="39"/>
      <c r="J90" s="38"/>
      <c r="K90" s="38"/>
      <c r="L90" s="38"/>
      <c r="M90" s="121" t="str">
        <f t="shared" si="1"/>
        <v>Inga planerade åtgärder</v>
      </c>
      <c r="O90" s="40" t="s">
        <v>21</v>
      </c>
    </row>
    <row r="91" spans="1:15" ht="42.75" x14ac:dyDescent="0.2">
      <c r="A91" s="128" t="str">
        <f>'Pedagogik o studerande'!$B$11</f>
        <v>10. Utbildningens och kursernas pedagogiska upplägg</v>
      </c>
      <c r="B91" s="122" t="str">
        <f>'Pedagogik o studerande'!B13</f>
        <v>Bildar kurserna en pedagogisk helhet som leder de studerande mot utbildningens mål?</v>
      </c>
      <c r="C91" s="129" t="str">
        <f>IF((ISBLANK('Pedagogik o studerande'!C13))=TRUE,"",'Pedagogik o studerande'!C13)</f>
        <v/>
      </c>
      <c r="D91" s="123" t="str">
        <f>IF((ISBLANK('Pedagogik o studerande'!D13))=TRUE,"",'Pedagogik o studerande'!D13)</f>
        <v/>
      </c>
      <c r="E91" s="38"/>
      <c r="F91" s="38"/>
      <c r="G91" s="38"/>
      <c r="H91" s="38"/>
      <c r="I91" s="39"/>
      <c r="J91" s="38"/>
      <c r="K91" s="38"/>
      <c r="L91" s="38"/>
      <c r="M91" s="121" t="str">
        <f t="shared" si="1"/>
        <v>Inga planerade åtgärder</v>
      </c>
      <c r="O91" s="40" t="s">
        <v>21</v>
      </c>
    </row>
    <row r="92" spans="1:15" ht="57" x14ac:dyDescent="0.2">
      <c r="A92" s="128" t="str">
        <f>'Pedagogik o studerande'!$B$11</f>
        <v>10. Utbildningens och kursernas pedagogiska upplägg</v>
      </c>
      <c r="B92" s="122" t="str">
        <f>'Pedagogik o studerande'!B14</f>
        <v>Ger kursmålen en tydlig bild av vilka kunskaper, färdigheter och kompetenser som den studerande ska uppnå under kursen?</v>
      </c>
      <c r="C92" s="129" t="str">
        <f>IF((ISBLANK('Pedagogik o studerande'!C14))=TRUE,"",'Pedagogik o studerande'!C14)</f>
        <v/>
      </c>
      <c r="D92" s="123" t="str">
        <f>IF((ISBLANK('Pedagogik o studerande'!D14))=TRUE,"",'Pedagogik o studerande'!D14)</f>
        <v/>
      </c>
      <c r="E92" s="38"/>
      <c r="F92" s="38"/>
      <c r="G92" s="38"/>
      <c r="H92" s="38"/>
      <c r="I92" s="39"/>
      <c r="J92" s="38"/>
      <c r="K92" s="38"/>
      <c r="L92" s="38"/>
      <c r="M92" s="121" t="str">
        <f t="shared" si="1"/>
        <v>Inga planerade åtgärder</v>
      </c>
      <c r="O92" s="40" t="s">
        <v>21</v>
      </c>
    </row>
    <row r="93" spans="1:15" ht="42.75" x14ac:dyDescent="0.2">
      <c r="A93" s="128" t="str">
        <f>'Pedagogik o studerande'!$B$11</f>
        <v>10. Utbildningens och kursernas pedagogiska upplägg</v>
      </c>
      <c r="B93" s="122" t="str">
        <f>'Pedagogik o studerande'!B15</f>
        <v>Stämmer kursmålen i kursplanerna överens med utbildningens syfte, innehåll och övergripande mål?</v>
      </c>
      <c r="C93" s="129" t="str">
        <f>IF((ISBLANK('Pedagogik o studerande'!C15))=TRUE,"",'Pedagogik o studerande'!C15)</f>
        <v/>
      </c>
      <c r="D93" s="123" t="str">
        <f>IF((ISBLANK('Pedagogik o studerande'!D15))=TRUE,"",'Pedagogik o studerande'!D15)</f>
        <v/>
      </c>
      <c r="E93" s="38"/>
      <c r="F93" s="38"/>
      <c r="G93" s="38"/>
      <c r="H93" s="38"/>
      <c r="I93" s="39"/>
      <c r="J93" s="38"/>
      <c r="K93" s="38"/>
      <c r="L93" s="38"/>
      <c r="M93" s="121" t="str">
        <f t="shared" si="1"/>
        <v>Inga planerade åtgärder</v>
      </c>
      <c r="O93" s="40" t="s">
        <v>21</v>
      </c>
    </row>
    <row r="94" spans="1:15" ht="57" x14ac:dyDescent="0.2">
      <c r="A94" s="128" t="str">
        <f>'Pedagogik o studerande'!$B$11</f>
        <v>10. Utbildningens och kursernas pedagogiska upplägg</v>
      </c>
      <c r="B94" s="122" t="str">
        <f>'Pedagogik o studerande'!B16</f>
        <v>Är den övergripande pedagogiska planeringen för utbildningens genomförande känd av berörda parter?</v>
      </c>
      <c r="C94" s="129" t="str">
        <f>IF((ISBLANK('Pedagogik o studerande'!C16))=TRUE,"",'Pedagogik o studerande'!C16)</f>
        <v/>
      </c>
      <c r="D94" s="123" t="str">
        <f>IF((ISBLANK('Pedagogik o studerande'!D16))=TRUE,"",'Pedagogik o studerande'!D16)</f>
        <v/>
      </c>
      <c r="E94" s="38"/>
      <c r="F94" s="38"/>
      <c r="G94" s="38"/>
      <c r="H94" s="38"/>
      <c r="I94" s="39"/>
      <c r="J94" s="38"/>
      <c r="K94" s="38"/>
      <c r="L94" s="38"/>
      <c r="M94" s="121" t="str">
        <f t="shared" si="1"/>
        <v>Inga planerade åtgärder</v>
      </c>
      <c r="O94" s="40" t="s">
        <v>21</v>
      </c>
    </row>
    <row r="95" spans="1:15" ht="42.75" x14ac:dyDescent="0.2">
      <c r="A95" s="128" t="str">
        <f>'Pedagogik o studerande'!$B$11</f>
        <v>10. Utbildningens och kursernas pedagogiska upplägg</v>
      </c>
      <c r="B95" s="122" t="str">
        <f>'Pedagogik o studerande'!B17</f>
        <v>Genomförs kurserna i en ordningsföljd som leder mot utbildningens mål?</v>
      </c>
      <c r="C95" s="129" t="str">
        <f>IF((ISBLANK('Pedagogik o studerande'!C17))=TRUE,"",'Pedagogik o studerande'!C17)</f>
        <v/>
      </c>
      <c r="D95" s="123" t="str">
        <f>IF((ISBLANK('Pedagogik o studerande'!D17))=TRUE,"",'Pedagogik o studerande'!D17)</f>
        <v/>
      </c>
      <c r="E95" s="38"/>
      <c r="F95" s="38"/>
      <c r="G95" s="38"/>
      <c r="H95" s="38"/>
      <c r="I95" s="39"/>
      <c r="J95" s="38"/>
      <c r="K95" s="38"/>
      <c r="L95" s="38"/>
      <c r="M95" s="121" t="str">
        <f t="shared" si="1"/>
        <v>Inga planerade åtgärder</v>
      </c>
      <c r="O95" s="40" t="s">
        <v>21</v>
      </c>
    </row>
    <row r="96" spans="1:15" ht="57" x14ac:dyDescent="0.2">
      <c r="A96" s="128" t="str">
        <f>'Pedagogik o studerande'!$B$11</f>
        <v>10. Utbildningens och kursernas pedagogiska upplägg</v>
      </c>
      <c r="B96" s="122" t="str">
        <f>'Pedagogik o studerande'!B18</f>
        <v>Är kursernas omfattning och genomförande väl avvägt i förhållande till deras innehåll och mål?</v>
      </c>
      <c r="C96" s="129" t="str">
        <f>IF((ISBLANK('Pedagogik o studerande'!C18))=TRUE,"",'Pedagogik o studerande'!C18)</f>
        <v/>
      </c>
      <c r="D96" s="123" t="str">
        <f>IF((ISBLANK('Pedagogik o studerande'!D18))=TRUE,"",'Pedagogik o studerande'!D18)</f>
        <v/>
      </c>
      <c r="E96" s="38"/>
      <c r="F96" s="38"/>
      <c r="G96" s="38"/>
      <c r="H96" s="38"/>
      <c r="I96" s="39"/>
      <c r="J96" s="38"/>
      <c r="K96" s="38"/>
      <c r="L96" s="38"/>
      <c r="M96" s="121" t="str">
        <f t="shared" si="1"/>
        <v>Inga planerade åtgärder</v>
      </c>
      <c r="O96" s="40" t="s">
        <v>21</v>
      </c>
    </row>
    <row r="97" spans="1:15" ht="42.75" x14ac:dyDescent="0.2">
      <c r="A97" s="128" t="str">
        <f>'Pedagogik o studerande'!$B$11</f>
        <v>10. Utbildningens och kursernas pedagogiska upplägg</v>
      </c>
      <c r="B97" s="122" t="str">
        <f>'Pedagogik o studerande'!B19</f>
        <v>Motsvarar kurserna till sitt genomförande utbildningens studietakt?</v>
      </c>
      <c r="C97" s="129" t="str">
        <f>IF((ISBLANK('Pedagogik o studerande'!C19))=TRUE,"",'Pedagogik o studerande'!C19)</f>
        <v/>
      </c>
      <c r="D97" s="123" t="str">
        <f>IF((ISBLANK('Pedagogik o studerande'!D19))=TRUE,"",'Pedagogik o studerande'!D19)</f>
        <v/>
      </c>
      <c r="E97" s="38"/>
      <c r="F97" s="38"/>
      <c r="G97" s="38"/>
      <c r="H97" s="38"/>
      <c r="I97" s="39"/>
      <c r="J97" s="38"/>
      <c r="K97" s="38"/>
      <c r="L97" s="38"/>
      <c r="M97" s="121" t="str">
        <f t="shared" si="1"/>
        <v>Inga planerade åtgärder</v>
      </c>
      <c r="O97" s="40" t="s">
        <v>21</v>
      </c>
    </row>
    <row r="98" spans="1:15" ht="71.25" x14ac:dyDescent="0.2">
      <c r="A98" s="128" t="str">
        <f>'Pedagogik o studerande'!$B$11</f>
        <v>10. Utbildningens och kursernas pedagogiska upplägg</v>
      </c>
      <c r="B98" s="122" t="str">
        <f>'Pedagogik o studerande'!B20</f>
        <v>Är sättet kurserna genomförs på (t.ex. grupparbeten, praktiska övningar, inläsningsuppgifter) väl anpassade för att de studerande ska nå utbildningens mål?</v>
      </c>
      <c r="C98" s="129" t="str">
        <f>IF((ISBLANK('Pedagogik o studerande'!C20))=TRUE,"",'Pedagogik o studerande'!C20)</f>
        <v/>
      </c>
      <c r="D98" s="123" t="str">
        <f>IF((ISBLANK('Pedagogik o studerande'!D20))=TRUE,"",'Pedagogik o studerande'!D20)</f>
        <v/>
      </c>
      <c r="E98" s="38"/>
      <c r="F98" s="38"/>
      <c r="G98" s="38"/>
      <c r="H98" s="38"/>
      <c r="I98" s="39"/>
      <c r="J98" s="38"/>
      <c r="K98" s="38"/>
      <c r="L98" s="38"/>
      <c r="M98" s="121" t="str">
        <f t="shared" si="1"/>
        <v>Inga planerade åtgärder</v>
      </c>
      <c r="O98" s="40" t="s">
        <v>21</v>
      </c>
    </row>
    <row r="99" spans="1:15" ht="28.5" x14ac:dyDescent="0.2">
      <c r="A99" s="128" t="str">
        <f>'Pedagogik o studerande'!$B$11</f>
        <v>10. Utbildningens och kursernas pedagogiska upplägg</v>
      </c>
      <c r="B99" s="122" t="str">
        <f>'Pedagogik o studerande'!B21</f>
        <v>Integreras teori, färdighetsträning och reflektion i utbildningen?</v>
      </c>
      <c r="C99" s="129" t="str">
        <f>IF((ISBLANK('Pedagogik o studerande'!C21))=TRUE,"",'Pedagogik o studerande'!C21)</f>
        <v/>
      </c>
      <c r="D99" s="123" t="str">
        <f>IF((ISBLANK('Pedagogik o studerande'!D21))=TRUE,"",'Pedagogik o studerande'!D21)</f>
        <v/>
      </c>
      <c r="E99" s="38"/>
      <c r="F99" s="38"/>
      <c r="G99" s="38"/>
      <c r="H99" s="38"/>
      <c r="I99" s="39"/>
      <c r="J99" s="38"/>
      <c r="K99" s="38"/>
      <c r="L99" s="38"/>
      <c r="M99" s="121" t="str">
        <f t="shared" si="1"/>
        <v>Inga planerade åtgärder</v>
      </c>
      <c r="O99" s="40" t="s">
        <v>21</v>
      </c>
    </row>
    <row r="100" spans="1:15" ht="57" x14ac:dyDescent="0.2">
      <c r="A100" s="128" t="str">
        <f>'Pedagogik o studerande'!$B$11</f>
        <v>10. Utbildningens och kursernas pedagogiska upplägg</v>
      </c>
      <c r="B100" s="122" t="str">
        <f>'Pedagogik o studerande'!B22</f>
        <v xml:space="preserve">Genomförs undervisningen med tillräcklig grad av interaktion mellan undervisande personal och studerande? </v>
      </c>
      <c r="C100" s="129" t="str">
        <f>IF((ISBLANK('Pedagogik o studerande'!C22))=TRUE,"",'Pedagogik o studerande'!C22)</f>
        <v/>
      </c>
      <c r="D100" s="123" t="str">
        <f>IF((ISBLANK('Pedagogik o studerande'!D22))=TRUE,"",'Pedagogik o studerande'!D22)</f>
        <v/>
      </c>
      <c r="E100" s="38"/>
      <c r="F100" s="38"/>
      <c r="G100" s="38"/>
      <c r="H100" s="38"/>
      <c r="I100" s="39"/>
      <c r="J100" s="38"/>
      <c r="K100" s="38"/>
      <c r="L100" s="38"/>
      <c r="M100" s="121" t="str">
        <f t="shared" si="1"/>
        <v>Inga planerade åtgärder</v>
      </c>
      <c r="O100" s="40" t="s">
        <v>21</v>
      </c>
    </row>
    <row r="101" spans="1:15" ht="57" x14ac:dyDescent="0.2">
      <c r="A101" s="128" t="str">
        <f>'Pedagogik o studerande'!$B$11</f>
        <v>10. Utbildningens och kursernas pedagogiska upplägg</v>
      </c>
      <c r="B101" s="122" t="str">
        <f>'Pedagogik o studerande'!B23</f>
        <v>Genomförs undervisningen i en social kontext med möjlighet till respons och samarbete mellan de studerande?</v>
      </c>
      <c r="C101" s="129" t="str">
        <f>IF((ISBLANK('Pedagogik o studerande'!C23))=TRUE,"",'Pedagogik o studerande'!C23)</f>
        <v/>
      </c>
      <c r="D101" s="123" t="str">
        <f>IF((ISBLANK('Pedagogik o studerande'!D23))=TRUE,"",'Pedagogik o studerande'!D23)</f>
        <v/>
      </c>
      <c r="E101" s="38"/>
      <c r="F101" s="38"/>
      <c r="G101" s="38"/>
      <c r="H101" s="38"/>
      <c r="I101" s="39"/>
      <c r="J101" s="38"/>
      <c r="K101" s="38"/>
      <c r="L101" s="38"/>
      <c r="M101" s="121" t="str">
        <f t="shared" si="1"/>
        <v>Inga planerade åtgärder</v>
      </c>
      <c r="O101" s="40" t="s">
        <v>21</v>
      </c>
    </row>
    <row r="102" spans="1:15" ht="42.75" x14ac:dyDescent="0.2">
      <c r="A102" s="128" t="str">
        <f>'Pedagogik o studerande'!$B$11</f>
        <v>10. Utbildningens och kursernas pedagogiska upplägg</v>
      </c>
      <c r="B102" s="122" t="str">
        <f>'Pedagogik o studerande'!B24</f>
        <v xml:space="preserve">Genomförs distansinslag i utbildningen med väl genomtänkta distanspedagogiska metoder? </v>
      </c>
      <c r="C102" s="129" t="str">
        <f>IF((ISBLANK('Pedagogik o studerande'!C24))=TRUE,"",'Pedagogik o studerande'!C24)</f>
        <v/>
      </c>
      <c r="D102" s="123" t="str">
        <f>IF((ISBLANK('Pedagogik o studerande'!D24))=TRUE,"",'Pedagogik o studerande'!D24)</f>
        <v/>
      </c>
      <c r="E102" s="38"/>
      <c r="F102" s="38"/>
      <c r="G102" s="38"/>
      <c r="H102" s="38"/>
      <c r="I102" s="39"/>
      <c r="J102" s="38"/>
      <c r="K102" s="38"/>
      <c r="L102" s="38"/>
      <c r="M102" s="121" t="str">
        <f t="shared" si="1"/>
        <v>Inga planerade åtgärder</v>
      </c>
    </row>
    <row r="103" spans="1:15" ht="28.5" x14ac:dyDescent="0.2">
      <c r="A103" s="128" t="str">
        <f>'Pedagogik o studerande'!$B$26</f>
        <v>11. Studerandes förutsättningar och utbildningens genomströmning</v>
      </c>
      <c r="B103" s="122" t="str">
        <f>'Pedagogik o studerande'!B27</f>
        <v xml:space="preserve">Har de studerande tillräckligt hög närvaro för att nå utbildningens mål? </v>
      </c>
      <c r="C103" s="129" t="str">
        <f>IF((ISBLANK('Pedagogik o studerande'!C27))=TRUE,"",'Pedagogik o studerande'!C27)</f>
        <v/>
      </c>
      <c r="D103" s="123" t="str">
        <f>IF((ISBLANK('Pedagogik o studerande'!D27))=TRUE,"",'Pedagogik o studerande'!D27)</f>
        <v/>
      </c>
      <c r="E103" s="38"/>
      <c r="F103" s="38"/>
      <c r="G103" s="38"/>
      <c r="H103" s="38"/>
      <c r="I103" s="39"/>
      <c r="J103" s="38"/>
      <c r="K103" s="38"/>
      <c r="L103" s="38"/>
      <c r="M103" s="121" t="str">
        <f t="shared" si="1"/>
        <v>Inga planerade åtgärder</v>
      </c>
    </row>
    <row r="104" spans="1:15" ht="42.75" x14ac:dyDescent="0.2">
      <c r="A104" s="128" t="str">
        <f>'Pedagogik o studerande'!$B$26</f>
        <v>11. Studerandes förutsättningar och utbildningens genomströmning</v>
      </c>
      <c r="B104" s="122" t="str">
        <f>'Pedagogik o studerande'!B28</f>
        <v>Är de studerande aktiva under föreläsningar, lektioner, laborationer m.m.?</v>
      </c>
      <c r="C104" s="129" t="str">
        <f>IF((ISBLANK('Pedagogik o studerande'!C28))=TRUE,"",'Pedagogik o studerande'!C28)</f>
        <v/>
      </c>
      <c r="D104" s="123" t="str">
        <f>IF((ISBLANK('Pedagogik o studerande'!D28))=TRUE,"",'Pedagogik o studerande'!D28)</f>
        <v/>
      </c>
      <c r="E104" s="38"/>
      <c r="F104" s="38"/>
      <c r="G104" s="38"/>
      <c r="H104" s="38"/>
      <c r="I104" s="39"/>
      <c r="J104" s="38"/>
      <c r="K104" s="38"/>
      <c r="L104" s="38"/>
      <c r="M104" s="121" t="str">
        <f t="shared" si="1"/>
        <v>Inga planerade åtgärder</v>
      </c>
    </row>
    <row r="105" spans="1:15" ht="28.5" x14ac:dyDescent="0.2">
      <c r="A105" s="128" t="str">
        <f>'Pedagogik o studerande'!$B$26</f>
        <v>11. Studerandes förutsättningar och utbildningens genomströmning</v>
      </c>
      <c r="B105" s="122" t="str">
        <f>'Pedagogik o studerande'!B29</f>
        <v>Har de studerande rätt förkunskaper för att klara av undervisningen?</v>
      </c>
      <c r="C105" s="129" t="str">
        <f>IF((ISBLANK('Pedagogik o studerande'!C29))=TRUE,"",'Pedagogik o studerande'!C29)</f>
        <v/>
      </c>
      <c r="D105" s="123" t="str">
        <f>IF((ISBLANK('Pedagogik o studerande'!D29))=TRUE,"",'Pedagogik o studerande'!D29)</f>
        <v/>
      </c>
      <c r="E105" s="38"/>
      <c r="F105" s="38"/>
      <c r="G105" s="38"/>
      <c r="H105" s="38"/>
      <c r="I105" s="39"/>
      <c r="J105" s="38"/>
      <c r="K105" s="38"/>
      <c r="L105" s="38"/>
      <c r="M105" s="121" t="str">
        <f t="shared" si="1"/>
        <v>Inga planerade åtgärder</v>
      </c>
    </row>
    <row r="106" spans="1:15" ht="28.5" x14ac:dyDescent="0.2">
      <c r="A106" s="128" t="str">
        <f>'Pedagogik o studerande'!$B$26</f>
        <v>11. Studerandes förutsättningar och utbildningens genomströmning</v>
      </c>
      <c r="B106" s="122" t="str">
        <f>'Pedagogik o studerande'!B30</f>
        <v>Räcker antalet sökande för att fylla de beviljade platserna?</v>
      </c>
      <c r="C106" s="129" t="str">
        <f>IF((ISBLANK('Pedagogik o studerande'!C30))=TRUE,"",'Pedagogik o studerande'!C30)</f>
        <v/>
      </c>
      <c r="D106" s="123" t="str">
        <f>IF((ISBLANK('Pedagogik o studerande'!D30))=TRUE,"",'Pedagogik o studerande'!D30)</f>
        <v/>
      </c>
      <c r="E106" s="38"/>
      <c r="F106" s="38"/>
      <c r="G106" s="38"/>
      <c r="H106" s="38"/>
      <c r="I106" s="39"/>
      <c r="J106" s="38"/>
      <c r="K106" s="38"/>
      <c r="L106" s="38"/>
      <c r="M106" s="121" t="str">
        <f t="shared" si="1"/>
        <v>Inga planerade åtgärder</v>
      </c>
    </row>
    <row r="107" spans="1:15" ht="28.5" x14ac:dyDescent="0.2">
      <c r="A107" s="128" t="str">
        <f>'Pedagogik o studerande'!$B$26</f>
        <v>11. Studerandes förutsättningar och utbildningens genomströmning</v>
      </c>
      <c r="B107" s="122" t="str">
        <f>'Pedagogik o studerande'!B31</f>
        <v>Genomför de studerande hela utbildningen?</v>
      </c>
      <c r="C107" s="129" t="str">
        <f>IF((ISBLANK('Pedagogik o studerande'!C31))=TRUE,"",'Pedagogik o studerande'!C31)</f>
        <v/>
      </c>
      <c r="D107" s="123" t="str">
        <f>IF((ISBLANK('Pedagogik o studerande'!D31))=TRUE,"",'Pedagogik o studerande'!D31)</f>
        <v/>
      </c>
      <c r="E107" s="38"/>
      <c r="F107" s="38"/>
      <c r="G107" s="38"/>
      <c r="H107" s="38"/>
      <c r="I107" s="39"/>
      <c r="J107" s="38"/>
      <c r="K107" s="38"/>
      <c r="L107" s="38"/>
      <c r="M107" s="121" t="str">
        <f t="shared" si="1"/>
        <v>Inga planerade åtgärder</v>
      </c>
    </row>
    <row r="108" spans="1:15" ht="42.75" x14ac:dyDescent="0.2">
      <c r="A108" s="128" t="str">
        <f>'Pedagogik o studerande'!$B$26</f>
        <v>11. Studerandes förutsättningar och utbildningens genomströmning</v>
      </c>
      <c r="B108" s="122" t="str">
        <f>'Pedagogik o studerande'!B32</f>
        <v>Tar de studerande examen, eller får godkänt i samtliga kurser om utbildningen inte leder till examen?</v>
      </c>
      <c r="C108" s="129" t="str">
        <f>IF((ISBLANK('Pedagogik o studerande'!C32))=TRUE,"",'Pedagogik o studerande'!C32)</f>
        <v/>
      </c>
      <c r="D108" s="123" t="str">
        <f>IF((ISBLANK('Pedagogik o studerande'!D32))=TRUE,"",'Pedagogik o studerande'!D32)</f>
        <v/>
      </c>
      <c r="E108" s="38"/>
      <c r="F108" s="38"/>
      <c r="G108" s="38"/>
      <c r="H108" s="38"/>
      <c r="I108" s="39"/>
      <c r="J108" s="38"/>
      <c r="K108" s="38"/>
      <c r="L108" s="38"/>
      <c r="M108" s="121" t="str">
        <f t="shared" si="1"/>
        <v>Inga planerade åtgärder</v>
      </c>
    </row>
    <row r="109" spans="1:15" ht="28.5" x14ac:dyDescent="0.2">
      <c r="A109" s="128" t="str">
        <f>'Pedagogik o studerande'!$B$26</f>
        <v>11. Studerandes förutsättningar och utbildningens genomströmning</v>
      </c>
      <c r="B109" s="122" t="str">
        <f>'Pedagogik o studerande'!B33</f>
        <v>Får de studerande jobb efter utbildningen?</v>
      </c>
      <c r="C109" s="129" t="str">
        <f>IF((ISBLANK('Pedagogik o studerande'!C33))=TRUE,"",'Pedagogik o studerande'!C33)</f>
        <v/>
      </c>
      <c r="D109" s="123" t="str">
        <f>IF((ISBLANK('Pedagogik o studerande'!D33))=TRUE,"",'Pedagogik o studerande'!D33)</f>
        <v/>
      </c>
      <c r="E109" s="38"/>
      <c r="F109" s="38"/>
      <c r="G109" s="38"/>
      <c r="H109" s="38"/>
      <c r="I109" s="39"/>
      <c r="J109" s="38"/>
      <c r="K109" s="38"/>
      <c r="L109" s="38"/>
      <c r="M109" s="121" t="str">
        <f t="shared" si="1"/>
        <v>Inga planerade åtgärder</v>
      </c>
    </row>
    <row r="110" spans="1:15" ht="42.75" x14ac:dyDescent="0.2">
      <c r="A110" s="128" t="str">
        <f>'Pedagogik o studerande'!$B$26</f>
        <v>11. Studerandes förutsättningar och utbildningens genomströmning</v>
      </c>
      <c r="B110" s="122" t="str">
        <f>'Pedagogik o studerande'!B34</f>
        <v>Får de studerande jobb efter utbildningen som motsvarar utbildningens innehåll?</v>
      </c>
      <c r="C110" s="129" t="str">
        <f>IF((ISBLANK('Pedagogik o studerande'!C34))=TRUE,"",'Pedagogik o studerande'!C34)</f>
        <v/>
      </c>
      <c r="D110" s="123" t="str">
        <f>IF((ISBLANK('Pedagogik o studerande'!D34))=TRUE,"",'Pedagogik o studerande'!D34)</f>
        <v/>
      </c>
      <c r="E110" s="38"/>
      <c r="F110" s="38"/>
      <c r="G110" s="38"/>
      <c r="H110" s="38"/>
      <c r="I110" s="39"/>
      <c r="J110" s="38"/>
      <c r="K110" s="38"/>
      <c r="L110" s="38"/>
      <c r="M110" s="121" t="str">
        <f t="shared" si="1"/>
        <v>Inga planerade åtgärder</v>
      </c>
    </row>
    <row r="111" spans="1:15" ht="71.25" x14ac:dyDescent="0.2">
      <c r="A111" s="128" t="str">
        <f>'Pedagogik o studerande'!$B$26</f>
        <v>11. Studerandes förutsättningar och utbildningens genomströmning</v>
      </c>
      <c r="B111" s="122" t="str">
        <f>'Pedagogik o studerande'!B35</f>
        <v>Dokumenterar utbildningsanordnaren de studerandes prestationer (betyg, prov osv) regelbundet och förvarar dem på ett säkert sätt?</v>
      </c>
      <c r="C111" s="129" t="str">
        <f>IF((ISBLANK('Pedagogik o studerande'!C35))=TRUE,"",'Pedagogik o studerande'!C35)</f>
        <v/>
      </c>
      <c r="D111" s="123" t="str">
        <f>IF((ISBLANK('Pedagogik o studerande'!D35))=TRUE,"",'Pedagogik o studerande'!D35)</f>
        <v/>
      </c>
      <c r="E111" s="38"/>
      <c r="F111" s="38"/>
      <c r="G111" s="38"/>
      <c r="H111" s="38"/>
      <c r="I111" s="39"/>
      <c r="J111" s="38"/>
      <c r="K111" s="38"/>
      <c r="L111" s="38"/>
      <c r="M111" s="121" t="str">
        <f t="shared" si="1"/>
        <v>Inga planerade åtgärder</v>
      </c>
    </row>
    <row r="112" spans="1:15" ht="42.75" x14ac:dyDescent="0.2">
      <c r="A112" s="128" t="str">
        <f>'Pedagogik o studerande'!$B$26</f>
        <v>11. Studerandes förutsättningar och utbildningens genomströmning</v>
      </c>
      <c r="B112" s="122" t="str">
        <f>'Pedagogik o studerande'!B36</f>
        <v>Får de studerande regelbundet återkoppling om sin kunskaps- och färdighetsutveckling?</v>
      </c>
      <c r="C112" s="129" t="str">
        <f>IF((ISBLANK('Pedagogik o studerande'!C36))=TRUE,"",'Pedagogik o studerande'!C36)</f>
        <v/>
      </c>
      <c r="D112" s="123" t="str">
        <f>IF((ISBLANK('Pedagogik o studerande'!D36))=TRUE,"",'Pedagogik o studerande'!D36)</f>
        <v/>
      </c>
      <c r="E112" s="38"/>
      <c r="F112" s="38"/>
      <c r="G112" s="38"/>
      <c r="H112" s="38"/>
      <c r="I112" s="39"/>
      <c r="J112" s="38"/>
      <c r="K112" s="38"/>
      <c r="L112" s="38"/>
      <c r="M112" s="121" t="str">
        <f t="shared" si="1"/>
        <v>Inga planerade åtgärder</v>
      </c>
      <c r="O112" s="40" t="s">
        <v>21</v>
      </c>
    </row>
    <row r="113" spans="1:15" ht="57" x14ac:dyDescent="0.2">
      <c r="A113" s="128" t="str">
        <f>'Pedagogik o studerande'!$B$26</f>
        <v>11. Studerandes förutsättningar och utbildningens genomströmning</v>
      </c>
      <c r="B113" s="122" t="str">
        <f>'Pedagogik o studerande'!B37</f>
        <v>Finns det möjlighet att anpassa inlärningsmetoder och kunskapskontroller samt vid behov erbjuda särskilt pedagogiskt stöd?</v>
      </c>
      <c r="C113" s="129" t="str">
        <f>IF((ISBLANK('Pedagogik o studerande'!C37))=TRUE,"",'Pedagogik o studerande'!C37)</f>
        <v/>
      </c>
      <c r="D113" s="123" t="str">
        <f>IF((ISBLANK('Pedagogik o studerande'!D37))=TRUE,"",'Pedagogik o studerande'!D37)</f>
        <v/>
      </c>
      <c r="E113" s="38"/>
      <c r="F113" s="38"/>
      <c r="G113" s="38"/>
      <c r="H113" s="38"/>
      <c r="I113" s="39"/>
      <c r="J113" s="38"/>
      <c r="K113" s="38"/>
      <c r="L113" s="38"/>
      <c r="M113" s="121" t="str">
        <f t="shared" si="1"/>
        <v>Inga planerade åtgärder</v>
      </c>
      <c r="O113" s="40" t="s">
        <v>21</v>
      </c>
    </row>
    <row r="114" spans="1:15" ht="42.75" x14ac:dyDescent="0.2">
      <c r="A114" s="128" t="str">
        <f>'Pedagogik o studerande'!$B$26</f>
        <v>11. Studerandes förutsättningar och utbildningens genomströmning</v>
      </c>
      <c r="B114" s="122" t="str">
        <f>'Pedagogik o studerande'!B38</f>
        <v xml:space="preserve">Följer utbildningsanordnaren upp de studerandes kunskaps- och färdighetsutveckling regelbundet? </v>
      </c>
      <c r="C114" s="129" t="str">
        <f>IF((ISBLANK('Pedagogik o studerande'!C38))=TRUE,"",'Pedagogik o studerande'!C38)</f>
        <v/>
      </c>
      <c r="D114" s="123" t="str">
        <f>IF((ISBLANK('Pedagogik o studerande'!D38))=TRUE,"",'Pedagogik o studerande'!D38)</f>
        <v/>
      </c>
      <c r="E114" s="38"/>
      <c r="F114" s="38"/>
      <c r="G114" s="38"/>
      <c r="H114" s="38"/>
      <c r="I114" s="39"/>
      <c r="J114" s="38"/>
      <c r="K114" s="38"/>
      <c r="L114" s="38"/>
      <c r="M114" s="121" t="str">
        <f t="shared" si="1"/>
        <v>Inga planerade åtgärder</v>
      </c>
      <c r="O114" s="40" t="s">
        <v>21</v>
      </c>
    </row>
    <row r="115" spans="1:15" ht="57" x14ac:dyDescent="0.2">
      <c r="A115" s="130" t="str">
        <f>'Lärande i arbete - LIA'!$B$11</f>
        <v>12. Planering av LIA</v>
      </c>
      <c r="B115" s="122" t="str">
        <f>'Lärande i arbete - LIA'!B12</f>
        <v>Har utbildningsanordnaren ett aktuellt och tillräckligt stort närverk relevanta och kvalificerade LIA-platser?</v>
      </c>
      <c r="C115" s="129" t="str">
        <f>IF((ISBLANK('Lärande i arbete - LIA'!C12))=TRUE,"",'Lärande i arbete - LIA'!C12)</f>
        <v/>
      </c>
      <c r="D115" s="123" t="str">
        <f>IF((ISBLANK('Lärande i arbete - LIA'!D12))=TRUE,"",'Lärande i arbete - LIA'!D12)</f>
        <v/>
      </c>
      <c r="E115" s="38"/>
      <c r="F115" s="38"/>
      <c r="G115" s="38"/>
      <c r="H115" s="38"/>
      <c r="I115" s="39"/>
      <c r="J115" s="38"/>
      <c r="K115" s="38"/>
      <c r="L115" s="38"/>
      <c r="M115" s="121" t="str">
        <f t="shared" si="1"/>
        <v>Inga planerade åtgärder</v>
      </c>
      <c r="O115" s="40" t="s">
        <v>21</v>
      </c>
    </row>
    <row r="116" spans="1:15" ht="57" x14ac:dyDescent="0.2">
      <c r="A116" s="130" t="str">
        <f>'Lärande i arbete - LIA'!$B$11</f>
        <v>12. Planering av LIA</v>
      </c>
      <c r="B116" s="122" t="str">
        <f>'Lärande i arbete - LIA'!B13</f>
        <v xml:space="preserve">Är LIA-kursen en integrerad del av utbildningen, dvs att LIA hänger samman med den övriga undervisningen på ett bra sätt? </v>
      </c>
      <c r="C116" s="129" t="str">
        <f>IF((ISBLANK('Lärande i arbete - LIA'!C13))=TRUE,"",'Lärande i arbete - LIA'!C13)</f>
        <v/>
      </c>
      <c r="D116" s="123" t="str">
        <f>IF((ISBLANK('Lärande i arbete - LIA'!D13))=TRUE,"",'Lärande i arbete - LIA'!D13)</f>
        <v/>
      </c>
      <c r="E116" s="38"/>
      <c r="F116" s="38"/>
      <c r="G116" s="38"/>
      <c r="H116" s="38"/>
      <c r="I116" s="39"/>
      <c r="J116" s="38"/>
      <c r="K116" s="38"/>
      <c r="L116" s="38"/>
      <c r="M116" s="121" t="str">
        <f t="shared" si="1"/>
        <v>Inga planerade åtgärder</v>
      </c>
      <c r="O116" s="40" t="s">
        <v>21</v>
      </c>
    </row>
    <row r="117" spans="1:15" ht="57" x14ac:dyDescent="0.2">
      <c r="A117" s="130" t="str">
        <f>'Lärande i arbete - LIA'!$B$11</f>
        <v>12. Planering av LIA</v>
      </c>
      <c r="B117" s="122" t="str">
        <f>'Lärande i arbete - LIA'!B14</f>
        <v xml:space="preserve">Ger kursmålen en tydlig bild av vilka kunskaper, kompetenser och färdigheter den studerande ska uppnå under LIA-kursen? </v>
      </c>
      <c r="C117" s="129" t="str">
        <f>IF((ISBLANK('Lärande i arbete - LIA'!C14))=TRUE,"",'Lärande i arbete - LIA'!C14)</f>
        <v/>
      </c>
      <c r="D117" s="123" t="str">
        <f>IF((ISBLANK('Lärande i arbete - LIA'!D14))=TRUE,"",'Lärande i arbete - LIA'!D14)</f>
        <v/>
      </c>
      <c r="E117" s="38"/>
      <c r="F117" s="38"/>
      <c r="G117" s="38"/>
      <c r="H117" s="38"/>
      <c r="I117" s="39"/>
      <c r="J117" s="38"/>
      <c r="K117" s="38"/>
      <c r="L117" s="38"/>
      <c r="M117" s="121" t="str">
        <f t="shared" si="1"/>
        <v>Inga planerade åtgärder</v>
      </c>
      <c r="O117" s="40" t="s">
        <v>21</v>
      </c>
    </row>
    <row r="118" spans="1:15" ht="42.75" x14ac:dyDescent="0.2">
      <c r="A118" s="130" t="str">
        <f>'Lärande i arbete - LIA'!$B$11</f>
        <v>12. Planering av LIA</v>
      </c>
      <c r="B118" s="122" t="str">
        <f>'Lärande i arbete - LIA'!B15</f>
        <v>Visar kursplanerna för LIA att kursmålen leder mot utbildningens mål?</v>
      </c>
      <c r="C118" s="129" t="str">
        <f>IF((ISBLANK('Lärande i arbete - LIA'!C15))=TRUE,"",'Lärande i arbete - LIA'!C15)</f>
        <v/>
      </c>
      <c r="D118" s="123" t="str">
        <f>IF((ISBLANK('Lärande i arbete - LIA'!D15))=TRUE,"",'Lärande i arbete - LIA'!D15)</f>
        <v/>
      </c>
      <c r="E118" s="38"/>
      <c r="F118" s="38"/>
      <c r="G118" s="38"/>
      <c r="H118" s="38"/>
      <c r="I118" s="39"/>
      <c r="J118" s="38"/>
      <c r="K118" s="38"/>
      <c r="L118" s="38"/>
      <c r="M118" s="121" t="str">
        <f t="shared" si="1"/>
        <v>Inga planerade åtgärder</v>
      </c>
    </row>
    <row r="119" spans="1:15" ht="42.75" x14ac:dyDescent="0.2">
      <c r="A119" s="130" t="str">
        <f>'Lärande i arbete - LIA'!$B$11</f>
        <v>12. Planering av LIA</v>
      </c>
      <c r="B119" s="122" t="str">
        <f>'Lärande i arbete - LIA'!B16</f>
        <v>Finns det rutiner för hur LIA hanteras när det genomförs utanför närområdet?</v>
      </c>
      <c r="C119" s="129" t="str">
        <f>IF((ISBLANK('Lärande i arbete - LIA'!C16))=TRUE,"",'Lärande i arbete - LIA'!C16)</f>
        <v/>
      </c>
      <c r="D119" s="123" t="str">
        <f>IF((ISBLANK('Lärande i arbete - LIA'!D16))=TRUE,"",'Lärande i arbete - LIA'!D16)</f>
        <v/>
      </c>
      <c r="E119" s="38"/>
      <c r="F119" s="38"/>
      <c r="G119" s="38"/>
      <c r="H119" s="38"/>
      <c r="I119" s="39"/>
      <c r="J119" s="38"/>
      <c r="K119" s="38"/>
      <c r="L119" s="38"/>
      <c r="M119" s="121" t="str">
        <f t="shared" si="1"/>
        <v>Inga planerade åtgärder</v>
      </c>
    </row>
    <row r="120" spans="1:15" ht="42.75" x14ac:dyDescent="0.2">
      <c r="A120" s="130" t="str">
        <f>'Lärande i arbete - LIA'!$B$11</f>
        <v>12. Planering av LIA</v>
      </c>
      <c r="B120" s="122" t="str">
        <f>'Lärande i arbete - LIA'!B17</f>
        <v xml:space="preserve">Har utbildningsanordnaren rutiner för samverkan med LIA-platsen - före, under och efter kursen? </v>
      </c>
      <c r="C120" s="129" t="str">
        <f>IF((ISBLANK('Lärande i arbete - LIA'!C17))=TRUE,"",'Lärande i arbete - LIA'!C17)</f>
        <v/>
      </c>
      <c r="D120" s="123" t="str">
        <f>IF((ISBLANK('Lärande i arbete - LIA'!D17))=TRUE,"",'Lärande i arbete - LIA'!D17)</f>
        <v/>
      </c>
      <c r="E120" s="38"/>
      <c r="F120" s="38"/>
      <c r="G120" s="38"/>
      <c r="H120" s="38"/>
      <c r="I120" s="39"/>
      <c r="J120" s="38"/>
      <c r="K120" s="38"/>
      <c r="L120" s="38"/>
      <c r="M120" s="121" t="str">
        <f t="shared" si="1"/>
        <v>Inga planerade åtgärder</v>
      </c>
    </row>
    <row r="121" spans="1:15" ht="57" x14ac:dyDescent="0.2">
      <c r="A121" s="130" t="str">
        <f>'Lärande i arbete - LIA'!$B$11</f>
        <v>12. Planering av LIA</v>
      </c>
      <c r="B121" s="122" t="str">
        <f>'Lärande i arbete - LIA'!B18</f>
        <v>Har utbildningsanordnaren ett sätt att säkerställa att LIA-platserna är lämpliga utifrån kursmål och utbildningens mål?</v>
      </c>
      <c r="C121" s="129" t="str">
        <f>IF((ISBLANK('Lärande i arbete - LIA'!C18))=TRUE,"",'Lärande i arbete - LIA'!C18)</f>
        <v/>
      </c>
      <c r="D121" s="123" t="str">
        <f>IF((ISBLANK('Lärande i arbete - LIA'!D18))=TRUE,"",'Lärande i arbete - LIA'!D18)</f>
        <v/>
      </c>
      <c r="E121" s="38"/>
      <c r="F121" s="38"/>
      <c r="G121" s="38"/>
      <c r="H121" s="38"/>
      <c r="I121" s="39"/>
      <c r="J121" s="38"/>
      <c r="K121" s="38"/>
      <c r="L121" s="38"/>
      <c r="M121" s="121" t="str">
        <f t="shared" si="1"/>
        <v>Inga planerade åtgärder</v>
      </c>
    </row>
    <row r="122" spans="1:15" ht="42.75" x14ac:dyDescent="0.2">
      <c r="A122" s="130" t="str">
        <f>'Lärande i arbete - LIA'!$B$11</f>
        <v>12. Planering av LIA</v>
      </c>
      <c r="B122" s="122" t="str">
        <f>'Lärande i arbete - LIA'!B19</f>
        <v>Förbereder utbildningsanordnaren LIA-handledarna för sitt uppdrag innan LIA-kurserna?</v>
      </c>
      <c r="C122" s="129" t="str">
        <f>IF((ISBLANK('Lärande i arbete - LIA'!C19))=TRUE,"",'Lärande i arbete - LIA'!C19)</f>
        <v/>
      </c>
      <c r="D122" s="123" t="str">
        <f>IF((ISBLANK('Lärande i arbete - LIA'!D19))=TRUE,"",'Lärande i arbete - LIA'!D19)</f>
        <v/>
      </c>
      <c r="E122" s="38"/>
      <c r="F122" s="38"/>
      <c r="G122" s="38"/>
      <c r="H122" s="38"/>
      <c r="I122" s="39"/>
      <c r="J122" s="38"/>
      <c r="K122" s="38"/>
      <c r="L122" s="38"/>
      <c r="M122" s="121" t="str">
        <f t="shared" si="1"/>
        <v>Inga planerade åtgärder</v>
      </c>
    </row>
    <row r="123" spans="1:15" ht="28.5" x14ac:dyDescent="0.2">
      <c r="A123" s="130" t="str">
        <f>'Lärande i arbete - LIA'!$B$11</f>
        <v>12. Planering av LIA</v>
      </c>
      <c r="B123" s="122" t="str">
        <f>'Lärande i arbete - LIA'!B20</f>
        <v>Finns det ändamålsenliga rutiner för hur LIA-platser erbjuds?</v>
      </c>
      <c r="C123" s="129" t="str">
        <f>IF((ISBLANK('Lärande i arbete - LIA'!C20))=TRUE,"",'Lärande i arbete - LIA'!C20)</f>
        <v/>
      </c>
      <c r="D123" s="123" t="str">
        <f>IF((ISBLANK('Lärande i arbete - LIA'!D20))=TRUE,"",'Lärande i arbete - LIA'!D20)</f>
        <v/>
      </c>
      <c r="E123" s="38"/>
      <c r="F123" s="38"/>
      <c r="G123" s="38"/>
      <c r="H123" s="38"/>
      <c r="I123" s="39"/>
      <c r="J123" s="38"/>
      <c r="K123" s="38"/>
      <c r="L123" s="38"/>
      <c r="M123" s="121" t="str">
        <f t="shared" si="1"/>
        <v>Inga planerade åtgärder</v>
      </c>
    </row>
    <row r="124" spans="1:15" ht="28.5" x14ac:dyDescent="0.2">
      <c r="A124" s="130" t="str">
        <f>'Lärande i arbete - LIA'!$B$11</f>
        <v>12. Planering av LIA</v>
      </c>
      <c r="B124" s="122" t="str">
        <f>'Lärande i arbete - LIA'!B21</f>
        <v>Startar förberedelserna inför LIA i tillräckligt god tid?</v>
      </c>
      <c r="C124" s="129" t="str">
        <f>IF((ISBLANK('Lärande i arbete - LIA'!C21))=TRUE,"",'Lärande i arbete - LIA'!C21)</f>
        <v/>
      </c>
      <c r="D124" s="123" t="str">
        <f>IF((ISBLANK('Lärande i arbete - LIA'!D21))=TRUE,"",'Lärande i arbete - LIA'!D21)</f>
        <v/>
      </c>
      <c r="E124" s="38"/>
      <c r="F124" s="38"/>
      <c r="G124" s="38"/>
      <c r="H124" s="38"/>
      <c r="I124" s="39"/>
      <c r="J124" s="38"/>
      <c r="K124" s="38"/>
      <c r="L124" s="38"/>
      <c r="M124" s="121" t="str">
        <f t="shared" si="1"/>
        <v>Inga planerade åtgärder</v>
      </c>
    </row>
    <row r="125" spans="1:15" ht="57" x14ac:dyDescent="0.2">
      <c r="A125" s="130" t="str">
        <f>'Lärande i arbete - LIA'!$B$23</f>
        <v>13. Under och efter LIA</v>
      </c>
      <c r="B125" s="122" t="str">
        <f>'Lärande i arbete - LIA'!B24</f>
        <v>Ser utbildningsanordnaren till att de studerande under sin LIA har relevanta arbetsuppgifter som motsvarar kursplanen?</v>
      </c>
      <c r="C125" s="129" t="str">
        <f>IF((ISBLANK('Lärande i arbete - LIA'!C24))=TRUE,"",'Lärande i arbete - LIA'!C24)</f>
        <v/>
      </c>
      <c r="D125" s="123" t="str">
        <f>IF((ISBLANK('Lärande i arbete - LIA'!D24))=TRUE,"",'Lärande i arbete - LIA'!D24)</f>
        <v/>
      </c>
      <c r="E125" s="38"/>
      <c r="F125" s="38"/>
      <c r="G125" s="38"/>
      <c r="H125" s="38"/>
      <c r="I125" s="39"/>
      <c r="J125" s="38"/>
      <c r="K125" s="38"/>
      <c r="L125" s="38"/>
      <c r="M125" s="121" t="str">
        <f t="shared" si="1"/>
        <v>Inga planerade åtgärder</v>
      </c>
      <c r="O125" s="40" t="s">
        <v>21</v>
      </c>
    </row>
    <row r="126" spans="1:15" ht="57" x14ac:dyDescent="0.2">
      <c r="A126" s="130" t="str">
        <f>'Lärande i arbete - LIA'!$B$23</f>
        <v>13. Under och efter LIA</v>
      </c>
      <c r="B126" s="122" t="str">
        <f>'Lärande i arbete - LIA'!B25</f>
        <v>Följer utbildningsanordnaren rutinerna för samverkan med LIA-platserna och de studerande under LIA-kursen?</v>
      </c>
      <c r="C126" s="129" t="str">
        <f>IF((ISBLANK('Lärande i arbete - LIA'!C25))=TRUE,"",'Lärande i arbete - LIA'!C25)</f>
        <v/>
      </c>
      <c r="D126" s="123" t="str">
        <f>IF((ISBLANK('Lärande i arbete - LIA'!D25))=TRUE,"",'Lärande i arbete - LIA'!D25)</f>
        <v/>
      </c>
      <c r="E126" s="38"/>
      <c r="F126" s="38"/>
      <c r="G126" s="38"/>
      <c r="H126" s="38"/>
      <c r="I126" s="39"/>
      <c r="J126" s="38"/>
      <c r="K126" s="38"/>
      <c r="L126" s="38"/>
      <c r="M126" s="121" t="str">
        <f t="shared" si="1"/>
        <v>Inga planerade åtgärder</v>
      </c>
      <c r="O126" s="40" t="s">
        <v>21</v>
      </c>
    </row>
    <row r="127" spans="1:15" ht="42.75" x14ac:dyDescent="0.2">
      <c r="A127" s="130" t="str">
        <f>'Lärande i arbete - LIA'!$B$23</f>
        <v>13. Under och efter LIA</v>
      </c>
      <c r="B127" s="122" t="str">
        <f>'Lärande i arbete - LIA'!B26</f>
        <v>Följer utbildningsanordnaren under LIA-kursen upp att handledarna ger de studerande bra handledning?</v>
      </c>
      <c r="C127" s="129" t="str">
        <f>IF((ISBLANK('Lärande i arbete - LIA'!C26))=TRUE,"",'Lärande i arbete - LIA'!C26)</f>
        <v/>
      </c>
      <c r="D127" s="123" t="str">
        <f>IF((ISBLANK('Lärande i arbete - LIA'!D26))=TRUE,"",'Lärande i arbete - LIA'!D26)</f>
        <v/>
      </c>
      <c r="E127" s="38"/>
      <c r="F127" s="38"/>
      <c r="G127" s="38"/>
      <c r="H127" s="38"/>
      <c r="I127" s="39"/>
      <c r="J127" s="38"/>
      <c r="K127" s="38"/>
      <c r="L127" s="38"/>
      <c r="M127" s="121" t="str">
        <f t="shared" si="1"/>
        <v>Inga planerade åtgärder</v>
      </c>
      <c r="O127" s="40" t="s">
        <v>21</v>
      </c>
    </row>
    <row r="128" spans="1:15" ht="57" x14ac:dyDescent="0.2">
      <c r="A128" s="130" t="str">
        <f>'Lärande i arbete - LIA'!$B$23</f>
        <v>13. Under och efter LIA</v>
      </c>
      <c r="B128" s="122" t="str">
        <f>'Lärande i arbete - LIA'!B27</f>
        <v>Följer utbildningsanordnaren upp efter LIA att LIA-platserna varit lämpliga och att handledningen fungerat väl?</v>
      </c>
      <c r="C128" s="129" t="str">
        <f>IF((ISBLANK('Lärande i arbete - LIA'!C27))=TRUE,"",'Lärande i arbete - LIA'!C27)</f>
        <v/>
      </c>
      <c r="D128" s="123" t="str">
        <f>IF((ISBLANK('Lärande i arbete - LIA'!D27))=TRUE,"",'Lärande i arbete - LIA'!D27)</f>
        <v/>
      </c>
      <c r="E128" s="38"/>
      <c r="F128" s="38"/>
      <c r="G128" s="38"/>
      <c r="H128" s="38"/>
      <c r="I128" s="39"/>
      <c r="J128" s="38"/>
      <c r="K128" s="38"/>
      <c r="L128" s="38"/>
      <c r="M128" s="121" t="str">
        <f t="shared" si="1"/>
        <v>Inga planerade åtgärder</v>
      </c>
      <c r="O128" s="40" t="s">
        <v>21</v>
      </c>
    </row>
    <row r="129" spans="1:15" ht="42.75" x14ac:dyDescent="0.2">
      <c r="A129" s="131" t="str">
        <f>'LIA-handledare'!$B$12</f>
        <v>14. Inför LIA</v>
      </c>
      <c r="B129" s="122" t="str">
        <f>'LIA-handledare'!B13</f>
        <v xml:space="preserve">Ställer utbildningsanordnaren tydliga kompetenskrav på LIA-handledaren? </v>
      </c>
      <c r="C129" s="129" t="str">
        <f>IF((ISBLANK('LIA-handledare'!C13))=TRUE,"",'LIA-handledare'!C13)</f>
        <v/>
      </c>
      <c r="D129" s="123" t="str">
        <f>IF((ISBLANK('LIA-handledare'!D13))=TRUE,"",'LIA-handledare'!D13)</f>
        <v/>
      </c>
      <c r="E129" s="38"/>
      <c r="F129" s="38"/>
      <c r="G129" s="38"/>
      <c r="H129" s="38"/>
      <c r="I129" s="39"/>
      <c r="J129" s="38"/>
      <c r="K129" s="38"/>
      <c r="L129" s="38"/>
      <c r="M129" s="121" t="str">
        <f t="shared" si="1"/>
        <v>Inga planerade åtgärder</v>
      </c>
      <c r="O129" s="40" t="s">
        <v>21</v>
      </c>
    </row>
    <row r="130" spans="1:15" ht="42.75" x14ac:dyDescent="0.2">
      <c r="A130" s="131" t="str">
        <f>'LIA-handledare'!$B$12</f>
        <v>14. Inför LIA</v>
      </c>
      <c r="B130" s="122" t="str">
        <f>'LIA-handledare'!B14</f>
        <v>Finns det rutiner för att säkerställa att LIA-handledarna har denna kompetens?</v>
      </c>
      <c r="C130" s="129" t="str">
        <f>IF((ISBLANK('LIA-handledare'!C14))=TRUE,"",'LIA-handledare'!C14)</f>
        <v/>
      </c>
      <c r="D130" s="123" t="str">
        <f>IF((ISBLANK('LIA-handledare'!D14))=TRUE,"",'LIA-handledare'!D14)</f>
        <v/>
      </c>
      <c r="E130" s="38"/>
      <c r="F130" s="38"/>
      <c r="G130" s="38"/>
      <c r="H130" s="38"/>
      <c r="I130" s="39"/>
      <c r="J130" s="38"/>
      <c r="K130" s="38"/>
      <c r="L130" s="38"/>
      <c r="M130" s="121" t="str">
        <f t="shared" si="1"/>
        <v>Inga planerade åtgärder</v>
      </c>
    </row>
    <row r="131" spans="1:15" ht="42.75" x14ac:dyDescent="0.2">
      <c r="A131" s="131" t="str">
        <f>'LIA-handledare'!$B$12</f>
        <v>14. Inför LIA</v>
      </c>
      <c r="B131" s="122" t="str">
        <f>'LIA-handledare'!B15</f>
        <v>Finns det ett underlag för bedömning av den studerandes prestationer under LIA?</v>
      </c>
      <c r="C131" s="129" t="str">
        <f>IF((ISBLANK('LIA-handledare'!C15))=TRUE,"",'LIA-handledare'!C15)</f>
        <v/>
      </c>
      <c r="D131" s="123" t="str">
        <f>IF((ISBLANK('LIA-handledare'!D15))=TRUE,"",'LIA-handledare'!D15)</f>
        <v/>
      </c>
      <c r="E131" s="38"/>
      <c r="F131" s="38"/>
      <c r="G131" s="38"/>
      <c r="H131" s="38"/>
      <c r="I131" s="39"/>
      <c r="J131" s="38"/>
      <c r="K131" s="38"/>
      <c r="L131" s="38"/>
      <c r="M131" s="121" t="str">
        <f t="shared" si="1"/>
        <v>Inga planerade åtgärder</v>
      </c>
    </row>
    <row r="132" spans="1:15" ht="42.75" x14ac:dyDescent="0.2">
      <c r="A132" s="131" t="str">
        <f>'LIA-handledare'!$B$12</f>
        <v>14. Inför LIA</v>
      </c>
      <c r="B132" s="122" t="str">
        <f>'LIA-handledare'!B16</f>
        <v>Utgår detta bedömningsunderlag från de mål och bedömningskriterier som beskrivs i kursplanen?</v>
      </c>
      <c r="C132" s="129" t="str">
        <f>IF((ISBLANK('LIA-handledare'!C16))=TRUE,"",'LIA-handledare'!C16)</f>
        <v/>
      </c>
      <c r="D132" s="123" t="str">
        <f>IF((ISBLANK('LIA-handledare'!D16))=TRUE,"",'LIA-handledare'!D16)</f>
        <v/>
      </c>
      <c r="E132" s="38"/>
      <c r="F132" s="38"/>
      <c r="G132" s="38"/>
      <c r="H132" s="38"/>
      <c r="I132" s="39"/>
      <c r="J132" s="38"/>
      <c r="K132" s="38"/>
      <c r="L132" s="38"/>
      <c r="M132" s="121" t="str">
        <f t="shared" si="1"/>
        <v>Inga planerade åtgärder</v>
      </c>
    </row>
    <row r="133" spans="1:15" ht="57" x14ac:dyDescent="0.2">
      <c r="A133" s="131" t="str">
        <f>'LIA-handledare'!$B$12</f>
        <v>14. Inför LIA</v>
      </c>
      <c r="B133" s="122" t="str">
        <f>'LIA-handledare'!B17</f>
        <v>Har utbildningsanordnaren rutiner för att kunna säkerställa att LIA-handledaren utgår från kursmålen i sin bedömning av de studerande?</v>
      </c>
      <c r="C133" s="129" t="str">
        <f>IF((ISBLANK('LIA-handledare'!C17))=TRUE,"",'LIA-handledare'!C17)</f>
        <v/>
      </c>
      <c r="D133" s="123" t="str">
        <f>IF((ISBLANK('LIA-handledare'!D17))=TRUE,"",'LIA-handledare'!D17)</f>
        <v/>
      </c>
      <c r="E133" s="38"/>
      <c r="F133" s="38"/>
      <c r="G133" s="38"/>
      <c r="H133" s="38"/>
      <c r="I133" s="39"/>
      <c r="J133" s="38"/>
      <c r="K133" s="38"/>
      <c r="L133" s="38"/>
      <c r="M133" s="121" t="str">
        <f t="shared" si="1"/>
        <v>Inga planerade åtgärder</v>
      </c>
    </row>
    <row r="134" spans="1:15" ht="28.5" x14ac:dyDescent="0.2">
      <c r="A134" s="131" t="str">
        <f>'LIA-handledare'!$B$12</f>
        <v>14. Inför LIA</v>
      </c>
      <c r="B134" s="122" t="str">
        <f>'LIA-handledare'!B18</f>
        <v>Får LIA-handledaren information om anordnarens likabehandlingsplan?</v>
      </c>
      <c r="C134" s="129" t="str">
        <f>IF((ISBLANK('LIA-handledare'!C18))=TRUE,"",'LIA-handledare'!C18)</f>
        <v/>
      </c>
      <c r="D134" s="123" t="str">
        <f>IF((ISBLANK('LIA-handledare'!D18))=TRUE,"",'LIA-handledare'!D18)</f>
        <v/>
      </c>
      <c r="E134" s="38"/>
      <c r="F134" s="38"/>
      <c r="G134" s="38"/>
      <c r="H134" s="38"/>
      <c r="I134" s="39"/>
      <c r="J134" s="38"/>
      <c r="K134" s="38"/>
      <c r="L134" s="38"/>
      <c r="M134" s="121" t="str">
        <f t="shared" si="1"/>
        <v>Inga planerade åtgärder</v>
      </c>
    </row>
    <row r="135" spans="1:15" ht="42.75" x14ac:dyDescent="0.2">
      <c r="A135" s="131" t="str">
        <f>'LIA-handledare'!$B$12</f>
        <v>14. Inför LIA</v>
      </c>
      <c r="B135" s="122" t="str">
        <f>'LIA-handledare'!B19</f>
        <v>Får LIA-handledaren information om hela utbildningen och vilken roll LIA-kursen har i den?</v>
      </c>
      <c r="C135" s="129" t="str">
        <f>IF((ISBLANK('LIA-handledare'!C19))=TRUE,"",'LIA-handledare'!C19)</f>
        <v/>
      </c>
      <c r="D135" s="123" t="str">
        <f>IF((ISBLANK('LIA-handledare'!D19))=TRUE,"",'LIA-handledare'!D19)</f>
        <v/>
      </c>
      <c r="E135" s="38"/>
      <c r="F135" s="38"/>
      <c r="G135" s="38"/>
      <c r="H135" s="38"/>
      <c r="I135" s="39"/>
      <c r="J135" s="38"/>
      <c r="K135" s="38"/>
      <c r="L135" s="38"/>
      <c r="M135" s="121" t="str">
        <f t="shared" si="1"/>
        <v>Inga planerade åtgärder</v>
      </c>
    </row>
    <row r="136" spans="1:15" ht="57" x14ac:dyDescent="0.2">
      <c r="A136" s="131" t="str">
        <f>'LIA-handledare'!$B$21</f>
        <v>15. Efter LIA</v>
      </c>
      <c r="B136" s="122" t="str">
        <f>'LIA-handledare'!B22</f>
        <v>Har utbildningsanordnaren rutiner för att ta reda på vad LIA-handledarna har för synpunkter på utbildningen och dess innehåll?</v>
      </c>
      <c r="C136" s="129" t="str">
        <f>IF((ISBLANK('LIA-handledare'!C22))=TRUE,"",'LIA-handledare'!C22)</f>
        <v/>
      </c>
      <c r="D136" s="123" t="str">
        <f>IF((ISBLANK('LIA-handledare'!D22))=TRUE,"",'LIA-handledare'!D22)</f>
        <v/>
      </c>
      <c r="E136" s="38"/>
      <c r="F136" s="38"/>
      <c r="G136" s="38"/>
      <c r="H136" s="38"/>
      <c r="I136" s="39"/>
      <c r="J136" s="38"/>
      <c r="K136" s="38"/>
      <c r="L136" s="38"/>
      <c r="M136" s="121" t="str">
        <f t="shared" si="1"/>
        <v>Inga planerade åtgärder</v>
      </c>
    </row>
    <row r="137" spans="1:15" ht="57" x14ac:dyDescent="0.2">
      <c r="A137" s="131" t="str">
        <f>'LIA-handledare'!$B$21</f>
        <v>15. Efter LIA</v>
      </c>
      <c r="B137" s="122" t="str">
        <f>'LIA-handledare'!B23</f>
        <v>Följer utbildningsanordnaren upp efter LIA att LIA-platserna varit lämpliga och handledningen fungerat väl?</v>
      </c>
      <c r="C137" s="129" t="str">
        <f>IF((ISBLANK('LIA-handledare'!C23))=TRUE,"",'LIA-handledare'!C23)</f>
        <v/>
      </c>
      <c r="D137" s="123" t="str">
        <f>IF((ISBLANK('LIA-handledare'!D23))=TRUE,"",'LIA-handledare'!D23)</f>
        <v/>
      </c>
      <c r="E137" s="38"/>
      <c r="F137" s="38"/>
      <c r="G137" s="38"/>
      <c r="H137" s="38"/>
      <c r="I137" s="39"/>
      <c r="J137" s="38"/>
      <c r="K137" s="38"/>
      <c r="L137" s="38"/>
      <c r="M137" s="121" t="str">
        <f t="shared" si="1"/>
        <v>Inga planerade åtgärder</v>
      </c>
      <c r="O137" s="40" t="s">
        <v>21</v>
      </c>
    </row>
    <row r="138" spans="1:15" ht="71.25" x14ac:dyDescent="0.2">
      <c r="A138" s="131" t="str">
        <f>'LIA-handledare'!$B$21</f>
        <v>15. Efter LIA</v>
      </c>
      <c r="B138" s="122" t="str">
        <f>'LIA-handledare'!B24</f>
        <v>Inhämtar utbildningsanordnaren LIA-handledarnas synpunkter på om de studerande hade tillräckliga kunskaper och färdigheter för att klara av LIA-kursen?</v>
      </c>
      <c r="C138" s="129" t="str">
        <f>IF((ISBLANK('LIA-handledare'!C24))=TRUE,"",'LIA-handledare'!C24)</f>
        <v/>
      </c>
      <c r="D138" s="123" t="str">
        <f>IF((ISBLANK('LIA-handledare'!D24))=TRUE,"",'LIA-handledare'!D24)</f>
        <v/>
      </c>
      <c r="E138" s="38"/>
      <c r="F138" s="38"/>
      <c r="G138" s="38"/>
      <c r="H138" s="38"/>
      <c r="I138" s="39"/>
      <c r="J138" s="38"/>
      <c r="K138" s="38"/>
      <c r="L138" s="38"/>
      <c r="M138" s="121" t="str">
        <f t="shared" si="1"/>
        <v>Inga planerade åtgärder</v>
      </c>
      <c r="O138" s="40" t="s">
        <v>21</v>
      </c>
    </row>
    <row r="139" spans="1:15" ht="42.75" x14ac:dyDescent="0.2">
      <c r="A139" s="131" t="str">
        <f>'LIA-handledare'!$B$21</f>
        <v>15. Efter LIA</v>
      </c>
      <c r="B139" s="122" t="str">
        <f>'LIA-handledare'!B25</f>
        <v>Överensstämmer kursernas innehåll och mål med utbildningens mål?</v>
      </c>
      <c r="C139" s="129" t="str">
        <f>IF((ISBLANK('LIA-handledare'!C25))=TRUE,"",'LIA-handledare'!C25)</f>
        <v/>
      </c>
      <c r="D139" s="123" t="str">
        <f>IF((ISBLANK('LIA-handledare'!D25))=TRUE,"",'LIA-handledare'!D25)</f>
        <v/>
      </c>
      <c r="E139" s="38"/>
      <c r="F139" s="38"/>
      <c r="G139" s="38"/>
      <c r="H139" s="38"/>
      <c r="I139" s="39"/>
      <c r="J139" s="38"/>
      <c r="K139" s="38"/>
      <c r="L139" s="38"/>
      <c r="M139" s="121" t="str">
        <f t="shared" si="1"/>
        <v>Inga planerade åtgärder</v>
      </c>
      <c r="O139" s="40" t="s">
        <v>21</v>
      </c>
    </row>
    <row r="140" spans="1:15" ht="57" x14ac:dyDescent="0.2">
      <c r="A140" s="132" t="str">
        <f>'Systematiskt kvalitetsarbete'!$B$13</f>
        <v>16. Planeringen av det systematiska kvalitetsarbetet</v>
      </c>
      <c r="B140" s="122" t="str">
        <f>'Systematiskt kvalitetsarbete'!B14</f>
        <v>Finns det en tydlig beskrivning av det systematiska kvalitetsarbetet som omfattar utbildningens alla delar?</v>
      </c>
      <c r="C140" s="129" t="str">
        <f>IF((ISBLANK('Systematiskt kvalitetsarbete'!C14))=TRUE,"",'Systematiskt kvalitetsarbete'!C14)</f>
        <v/>
      </c>
      <c r="D140" s="123" t="str">
        <f>IF((ISBLANK('Systematiskt kvalitetsarbete'!D14))=TRUE,"",'Systematiskt kvalitetsarbete'!D14)</f>
        <v/>
      </c>
      <c r="E140" s="38"/>
      <c r="F140" s="38"/>
      <c r="G140" s="38"/>
      <c r="H140" s="38"/>
      <c r="I140" s="39"/>
      <c r="J140" s="38"/>
      <c r="K140" s="38"/>
      <c r="L140" s="38"/>
      <c r="M140" s="121" t="str">
        <f t="shared" si="1"/>
        <v>Inga planerade åtgärder</v>
      </c>
      <c r="O140" s="40" t="s">
        <v>21</v>
      </c>
    </row>
    <row r="141" spans="1:15" ht="42.75" x14ac:dyDescent="0.2">
      <c r="A141" s="132" t="str">
        <f>'Systematiskt kvalitetsarbete'!$B$13</f>
        <v>16. Planeringen av det systematiska kvalitetsarbetet</v>
      </c>
      <c r="B141" s="122" t="str">
        <f>'Systematiskt kvalitetsarbete'!B15</f>
        <v>Är beskrivningen av det systematiska kvalitetsarbetet lätt tillgänglig för alla berörda?</v>
      </c>
      <c r="C141" s="129" t="str">
        <f>IF((ISBLANK('Systematiskt kvalitetsarbete'!C15))=TRUE,"",'Systematiskt kvalitetsarbete'!C15)</f>
        <v/>
      </c>
      <c r="D141" s="123" t="str">
        <f>IF((ISBLANK('Systematiskt kvalitetsarbete'!D15))=TRUE,"",'Systematiskt kvalitetsarbete'!D15)</f>
        <v/>
      </c>
      <c r="E141" s="38"/>
      <c r="F141" s="38"/>
      <c r="G141" s="38"/>
      <c r="H141" s="38"/>
      <c r="I141" s="39"/>
      <c r="J141" s="38"/>
      <c r="K141" s="38"/>
      <c r="L141" s="38"/>
      <c r="M141" s="121" t="str">
        <f t="shared" ref="M141:M170" si="2">IF(D141="","Inga planerade åtgärder","Planerade åtgärder")</f>
        <v>Inga planerade åtgärder</v>
      </c>
      <c r="O141" s="40" t="s">
        <v>21</v>
      </c>
    </row>
    <row r="142" spans="1:15" ht="128.25" x14ac:dyDescent="0.2">
      <c r="A142" s="132" t="str">
        <f>'Systematiskt kvalitetsarbete'!$B$13</f>
        <v>16. Planeringen av det systematiska kvalitetsarbetet</v>
      </c>
      <c r="B142" s="122" t="str">
        <f>'Systematiskt kvalitetsarbete'!B16</f>
        <v>Omfattar utbildningens kvalitetsarbete en resultat- och effektuppföljning av utbildningen, det vill säga hur många studerande som fullföljer utbildningen, hur många som tar examen och hur många av dessa som därefter får ett arbete som motsvarar utbildningens inriktning?</v>
      </c>
      <c r="C142" s="129" t="str">
        <f>IF((ISBLANK('Systematiskt kvalitetsarbete'!C16))=TRUE,"",'Systematiskt kvalitetsarbete'!C16)</f>
        <v/>
      </c>
      <c r="D142" s="123" t="str">
        <f>IF((ISBLANK('Systematiskt kvalitetsarbete'!D16))=TRUE,"",'Systematiskt kvalitetsarbete'!D16)</f>
        <v/>
      </c>
      <c r="E142" s="38"/>
      <c r="F142" s="38"/>
      <c r="G142" s="38"/>
      <c r="H142" s="38"/>
      <c r="I142" s="39"/>
      <c r="J142" s="38"/>
      <c r="K142" s="38"/>
      <c r="L142" s="38"/>
      <c r="M142" s="121" t="str">
        <f t="shared" si="2"/>
        <v>Inga planerade åtgärder</v>
      </c>
      <c r="O142" s="40" t="s">
        <v>21</v>
      </c>
    </row>
    <row r="143" spans="1:15" ht="57" x14ac:dyDescent="0.2">
      <c r="A143" s="132" t="str">
        <f>'Systematiskt kvalitetsarbete'!$B$13</f>
        <v>16. Planeringen av det systematiska kvalitetsarbetet</v>
      </c>
      <c r="B143" s="122" t="str">
        <f>'Systematiskt kvalitetsarbete'!B17</f>
        <v xml:space="preserve">Finns det en rutin för återkoppling av kursutvärderingar till berörda parter, exempelvis studerande och undervisande personal? </v>
      </c>
      <c r="C143" s="129" t="str">
        <f>IF((ISBLANK('Systematiskt kvalitetsarbete'!C17))=TRUE,"",'Systematiskt kvalitetsarbete'!C17)</f>
        <v/>
      </c>
      <c r="D143" s="123" t="str">
        <f>IF((ISBLANK('Systematiskt kvalitetsarbete'!D17))=TRUE,"",'Systematiskt kvalitetsarbete'!D17)</f>
        <v/>
      </c>
      <c r="E143" s="38"/>
      <c r="F143" s="38"/>
      <c r="G143" s="38"/>
      <c r="H143" s="38"/>
      <c r="I143" s="39"/>
      <c r="J143" s="38"/>
      <c r="K143" s="38"/>
      <c r="L143" s="38"/>
      <c r="M143" s="121" t="str">
        <f t="shared" si="2"/>
        <v>Inga planerade åtgärder</v>
      </c>
      <c r="O143" s="40" t="s">
        <v>21</v>
      </c>
    </row>
    <row r="144" spans="1:15" ht="71.25" x14ac:dyDescent="0.2">
      <c r="A144" s="132" t="str">
        <f>'Systematiskt kvalitetsarbete'!$B$13</f>
        <v>16. Planeringen av det systematiska kvalitetsarbetet</v>
      </c>
      <c r="B144" s="122" t="str">
        <f>'Systematiskt kvalitetsarbete'!B18</f>
        <v>Finns det rutiner för hur anordnaren ska kunna ta vara på synpunkter om utbildningen och dess genomförande från studerande och andra berörda?</v>
      </c>
      <c r="C144" s="129" t="str">
        <f>IF((ISBLANK('Systematiskt kvalitetsarbete'!C18))=TRUE,"",'Systematiskt kvalitetsarbete'!C18)</f>
        <v/>
      </c>
      <c r="D144" s="123" t="str">
        <f>IF((ISBLANK('Systematiskt kvalitetsarbete'!D18))=TRUE,"",'Systematiskt kvalitetsarbete'!D18)</f>
        <v/>
      </c>
      <c r="E144" s="38"/>
      <c r="F144" s="38"/>
      <c r="G144" s="38"/>
      <c r="H144" s="38"/>
      <c r="I144" s="39"/>
      <c r="J144" s="38"/>
      <c r="K144" s="38"/>
      <c r="L144" s="38"/>
      <c r="M144" s="121" t="str">
        <f t="shared" si="2"/>
        <v>Inga planerade åtgärder</v>
      </c>
      <c r="O144" s="40" t="s">
        <v>21</v>
      </c>
    </row>
    <row r="145" spans="1:15" ht="57" x14ac:dyDescent="0.2">
      <c r="A145" s="132" t="str">
        <f>'Systematiskt kvalitetsarbete'!$B$20</f>
        <v>17. Genomförandet av det systematiska kvalitetsarbetet</v>
      </c>
      <c r="B145" s="122" t="str">
        <f>'Systematiskt kvalitetsarbete'!B21</f>
        <v>Genomförs utbildningens kvalitetsarbete i återkommande faser av planering, genomförande, utvärdering och förbättring?</v>
      </c>
      <c r="C145" s="129" t="str">
        <f>IF((ISBLANK('Systematiskt kvalitetsarbete'!C21))=TRUE,"",'Systematiskt kvalitetsarbete'!C21)</f>
        <v/>
      </c>
      <c r="D145" s="123" t="str">
        <f>IF((ISBLANK('Systematiskt kvalitetsarbete'!D21))=TRUE,"",'Systematiskt kvalitetsarbete'!D21)</f>
        <v/>
      </c>
      <c r="E145" s="38"/>
      <c r="F145" s="38"/>
      <c r="G145" s="38"/>
      <c r="H145" s="38"/>
      <c r="I145" s="39"/>
      <c r="J145" s="38"/>
      <c r="K145" s="38"/>
      <c r="L145" s="38"/>
      <c r="M145" s="121" t="str">
        <f t="shared" si="2"/>
        <v>Inga planerade åtgärder</v>
      </c>
      <c r="O145" s="40" t="s">
        <v>21</v>
      </c>
    </row>
    <row r="146" spans="1:15" ht="42.75" x14ac:dyDescent="0.2">
      <c r="A146" s="132" t="str">
        <f>'Systematiskt kvalitetsarbete'!$B$20</f>
        <v>17. Genomförandet av det systematiska kvalitetsarbetet</v>
      </c>
      <c r="B146" s="122" t="str">
        <f>'Systematiskt kvalitetsarbete'!B22</f>
        <v>Genomförs kvalitetsarbetet kontinuerligt under utbildningens hela livscykel?</v>
      </c>
      <c r="C146" s="129" t="str">
        <f>IF((ISBLANK('Systematiskt kvalitetsarbete'!C22))=TRUE,"",'Systematiskt kvalitetsarbete'!C22)</f>
        <v/>
      </c>
      <c r="D146" s="123" t="str">
        <f>IF((ISBLANK('Systematiskt kvalitetsarbete'!D22))=TRUE,"",'Systematiskt kvalitetsarbete'!D22)</f>
        <v/>
      </c>
      <c r="E146" s="38"/>
      <c r="F146" s="38"/>
      <c r="G146" s="38"/>
      <c r="H146" s="38"/>
      <c r="I146" s="39"/>
      <c r="J146" s="38"/>
      <c r="K146" s="38"/>
      <c r="L146" s="38"/>
      <c r="M146" s="121" t="str">
        <f t="shared" si="2"/>
        <v>Inga planerade åtgärder</v>
      </c>
      <c r="O146" s="40" t="s">
        <v>21</v>
      </c>
    </row>
    <row r="147" spans="1:15" ht="28.5" x14ac:dyDescent="0.2">
      <c r="A147" s="132" t="str">
        <f>'Systematiskt kvalitetsarbete'!$B$20</f>
        <v>17. Genomförandet av det systematiska kvalitetsarbetet</v>
      </c>
      <c r="B147" s="122" t="str">
        <f>'Systematiskt kvalitetsarbete'!B23</f>
        <v xml:space="preserve">Ligger uppgifter från uppföljning och utvärdering till grund för åtgärder? </v>
      </c>
      <c r="C147" s="129" t="str">
        <f>IF((ISBLANK('Systematiskt kvalitetsarbete'!C23))=TRUE,"",'Systematiskt kvalitetsarbete'!C23)</f>
        <v/>
      </c>
      <c r="D147" s="123" t="str">
        <f>IF((ISBLANK('Systematiskt kvalitetsarbete'!D23))=TRUE,"",'Systematiskt kvalitetsarbete'!D23)</f>
        <v/>
      </c>
      <c r="E147" s="38"/>
      <c r="F147" s="38"/>
      <c r="G147" s="38"/>
      <c r="H147" s="38"/>
      <c r="I147" s="39"/>
      <c r="J147" s="38"/>
      <c r="K147" s="38"/>
      <c r="L147" s="38"/>
      <c r="M147" s="121" t="str">
        <f t="shared" si="2"/>
        <v>Inga planerade åtgärder</v>
      </c>
      <c r="O147" s="40" t="s">
        <v>21</v>
      </c>
    </row>
    <row r="148" spans="1:15" ht="42.75" x14ac:dyDescent="0.2">
      <c r="A148" s="132" t="str">
        <f>'Systematiskt kvalitetsarbete'!$B$20</f>
        <v>17. Genomförandet av det systematiska kvalitetsarbetet</v>
      </c>
      <c r="B148" s="122" t="str">
        <f>'Systematiskt kvalitetsarbete'!B24</f>
        <v>Analyserar utbildningsanordnaren uppgifter från uppföljning och utvärdering?</v>
      </c>
      <c r="C148" s="129" t="str">
        <f>IF((ISBLANK('Systematiskt kvalitetsarbete'!C24))=TRUE,"",'Systematiskt kvalitetsarbete'!C24)</f>
        <v/>
      </c>
      <c r="D148" s="123" t="str">
        <f>IF((ISBLANK('Systematiskt kvalitetsarbete'!D24))=TRUE,"",'Systematiskt kvalitetsarbete'!D24)</f>
        <v/>
      </c>
      <c r="E148" s="38"/>
      <c r="F148" s="38"/>
      <c r="G148" s="38"/>
      <c r="H148" s="38"/>
      <c r="I148" s="39"/>
      <c r="J148" s="38"/>
      <c r="K148" s="38"/>
      <c r="L148" s="38"/>
      <c r="M148" s="121" t="str">
        <f t="shared" si="2"/>
        <v>Inga planerade åtgärder</v>
      </c>
      <c r="O148" s="40" t="s">
        <v>21</v>
      </c>
    </row>
    <row r="149" spans="1:15" ht="57" x14ac:dyDescent="0.2">
      <c r="A149" s="132" t="str">
        <f>'Systematiskt kvalitetsarbete'!$B$20</f>
        <v>17. Genomförandet av det systematiska kvalitetsarbetet</v>
      </c>
      <c r="B149" s="122" t="str">
        <f>'Systematiskt kvalitetsarbete'!B25</f>
        <v>Använder utbildningsanordnaren synpunkter från studerande och andra berörda för att utveckla utbildningen?</v>
      </c>
      <c r="C149" s="129" t="str">
        <f>IF((ISBLANK('Systematiskt kvalitetsarbete'!C25))=TRUE,"",'Systematiskt kvalitetsarbete'!C25)</f>
        <v/>
      </c>
      <c r="D149" s="123" t="str">
        <f>IF((ISBLANK('Systematiskt kvalitetsarbete'!D25))=TRUE,"",'Systematiskt kvalitetsarbete'!D25)</f>
        <v/>
      </c>
      <c r="E149" s="38"/>
      <c r="F149" s="38"/>
      <c r="G149" s="38"/>
      <c r="H149" s="38"/>
      <c r="I149" s="39"/>
      <c r="J149" s="38"/>
      <c r="K149" s="38"/>
      <c r="L149" s="38"/>
      <c r="M149" s="121" t="str">
        <f t="shared" si="2"/>
        <v>Inga planerade åtgärder</v>
      </c>
      <c r="O149" s="40" t="s">
        <v>21</v>
      </c>
    </row>
    <row r="150" spans="1:15" ht="71.25" x14ac:dyDescent="0.2">
      <c r="A150" s="132" t="str">
        <f>'Systematiskt kvalitetsarbete'!$B$20</f>
        <v>17. Genomförandet av det systematiska kvalitetsarbetet</v>
      </c>
      <c r="B150" s="122" t="str">
        <f>'Systematiskt kvalitetsarbete'!B26</f>
        <v>Återkopplar utbildningsanordnaren till de som lämnat synpunkter på utbildningen och berättar om eventuella åtgärder eller förbättringar som kommer vidtas?</v>
      </c>
      <c r="C150" s="129" t="str">
        <f>IF((ISBLANK('Systematiskt kvalitetsarbete'!C26))=TRUE,"",'Systematiskt kvalitetsarbete'!C26)</f>
        <v/>
      </c>
      <c r="D150" s="123" t="str">
        <f>IF((ISBLANK('Systematiskt kvalitetsarbete'!D26))=TRUE,"",'Systematiskt kvalitetsarbete'!D26)</f>
        <v/>
      </c>
      <c r="E150" s="38"/>
      <c r="F150" s="38"/>
      <c r="G150" s="38"/>
      <c r="H150" s="38"/>
      <c r="I150" s="39"/>
      <c r="J150" s="38"/>
      <c r="K150" s="38"/>
      <c r="L150" s="38"/>
      <c r="M150" s="121" t="str">
        <f t="shared" si="2"/>
        <v>Inga planerade åtgärder</v>
      </c>
      <c r="O150" s="40" t="s">
        <v>21</v>
      </c>
    </row>
    <row r="151" spans="1:15" ht="71.25" x14ac:dyDescent="0.2">
      <c r="A151" s="132" t="str">
        <f>'Systematiskt kvalitetsarbete'!$B$20</f>
        <v>17. Genomförandet av det systematiska kvalitetsarbetet</v>
      </c>
      <c r="B151" s="122" t="str">
        <f>'Systematiskt kvalitetsarbete'!B27</f>
        <v>Är dokumentationen av kvalitetssystemet (exempelvis analyser, åtgärdsplaner, handlingsplaner m.m.) lätt tillgänglig för berörda?</v>
      </c>
      <c r="C151" s="129" t="str">
        <f>IF((ISBLANK('Systematiskt kvalitetsarbete'!C27))=TRUE,"",'Systematiskt kvalitetsarbete'!C27)</f>
        <v/>
      </c>
      <c r="D151" s="123" t="str">
        <f>IF((ISBLANK('Systematiskt kvalitetsarbete'!D27))=TRUE,"",'Systematiskt kvalitetsarbete'!D27)</f>
        <v/>
      </c>
      <c r="E151" s="38"/>
      <c r="F151" s="38"/>
      <c r="G151" s="38"/>
      <c r="H151" s="38"/>
      <c r="I151" s="39"/>
      <c r="J151" s="38"/>
      <c r="K151" s="38"/>
      <c r="L151" s="38"/>
      <c r="M151" s="121" t="str">
        <f t="shared" si="2"/>
        <v>Inga planerade åtgärder</v>
      </c>
      <c r="O151" s="40" t="s">
        <v>21</v>
      </c>
    </row>
    <row r="152" spans="1:15" ht="57" x14ac:dyDescent="0.2">
      <c r="A152" s="132" t="str">
        <f>'Systematiskt kvalitetsarbete'!$B$29</f>
        <v>18. Ledningsgruppen och det systematiska kvalitetsarbetet</v>
      </c>
      <c r="B152" s="122" t="str">
        <f>'Systematiskt kvalitetsarbete'!B30</f>
        <v xml:space="preserve">Är ledningsgruppens ledamöter insatta i hur utbildningens systematiska kvalitetsarbete bedrivs? </v>
      </c>
      <c r="C152" s="129" t="str">
        <f>IF((ISBLANK('Systematiskt kvalitetsarbete'!C30))=TRUE,"",'Systematiskt kvalitetsarbete'!C30)</f>
        <v/>
      </c>
      <c r="D152" s="123" t="str">
        <f>IF((ISBLANK('Systematiskt kvalitetsarbete'!D30))=TRUE,"",'Systematiskt kvalitetsarbete'!D30)</f>
        <v/>
      </c>
      <c r="E152" s="38"/>
      <c r="F152" s="38"/>
      <c r="G152" s="38"/>
      <c r="H152" s="38"/>
      <c r="I152" s="39"/>
      <c r="J152" s="38"/>
      <c r="K152" s="38"/>
      <c r="L152" s="38"/>
      <c r="M152" s="121" t="str">
        <f t="shared" si="2"/>
        <v>Inga planerade åtgärder</v>
      </c>
      <c r="O152" s="40" t="s">
        <v>21</v>
      </c>
    </row>
    <row r="153" spans="1:15" ht="57" x14ac:dyDescent="0.2">
      <c r="A153" s="132" t="str">
        <f>'Systematiskt kvalitetsarbete'!$B$29</f>
        <v>18. Ledningsgruppen och det systematiska kvalitetsarbetet</v>
      </c>
      <c r="B153" s="122" t="str">
        <f>'Systematiskt kvalitetsarbete'!B31</f>
        <v>Kan ledningsgruppens ledamöter påverka det systematiska kvalitetsarbetets inriktning, utformning och genomförande?</v>
      </c>
      <c r="C153" s="129" t="str">
        <f>IF((ISBLANK('Systematiskt kvalitetsarbete'!C31))=TRUE,"",'Systematiskt kvalitetsarbete'!C31)</f>
        <v/>
      </c>
      <c r="D153" s="123" t="str">
        <f>IF((ISBLANK('Systematiskt kvalitetsarbete'!D31))=TRUE,"",'Systematiskt kvalitetsarbete'!D31)</f>
        <v/>
      </c>
      <c r="E153" s="38"/>
      <c r="F153" s="38"/>
      <c r="G153" s="38"/>
      <c r="H153" s="38"/>
      <c r="I153" s="39"/>
      <c r="J153" s="38"/>
      <c r="K153" s="38"/>
      <c r="L153" s="38"/>
      <c r="M153" s="121" t="str">
        <f t="shared" si="2"/>
        <v>Inga planerade åtgärder</v>
      </c>
      <c r="O153" s="40" t="s">
        <v>21</v>
      </c>
    </row>
    <row r="154" spans="1:15" ht="71.25" x14ac:dyDescent="0.2">
      <c r="A154" s="132" t="str">
        <f>'Systematiskt kvalitetsarbete'!$B$29</f>
        <v>18. Ledningsgruppen och det systematiska kvalitetsarbetet</v>
      </c>
      <c r="B154" s="122" t="str">
        <f>'Systematiskt kvalitetsarbete'!B32</f>
        <v>Finns det en tydlig beskrivning av hur roller och ansvar i kvalitetsarbetet fördelas mellan ledningsgrupp och utbildningsanordnare?</v>
      </c>
      <c r="C154" s="129" t="str">
        <f>IF((ISBLANK('Systematiskt kvalitetsarbete'!C32))=TRUE,"",'Systematiskt kvalitetsarbete'!C32)</f>
        <v/>
      </c>
      <c r="D154" s="123" t="str">
        <f>IF((ISBLANK('Systematiskt kvalitetsarbete'!D32))=TRUE,"",'Systematiskt kvalitetsarbete'!D32)</f>
        <v/>
      </c>
      <c r="E154" s="38"/>
      <c r="F154" s="38"/>
      <c r="G154" s="38"/>
      <c r="H154" s="38"/>
      <c r="I154" s="39"/>
      <c r="J154" s="38"/>
      <c r="K154" s="38"/>
      <c r="L154" s="38"/>
      <c r="M154" s="121" t="str">
        <f t="shared" si="2"/>
        <v>Inga planerade åtgärder</v>
      </c>
      <c r="O154" s="40" t="s">
        <v>21</v>
      </c>
    </row>
    <row r="155" spans="1:15" ht="57" x14ac:dyDescent="0.2">
      <c r="A155" s="132" t="str">
        <f>'Systematiskt kvalitetsarbete'!$B$29</f>
        <v>18. Ledningsgruppen och det systematiska kvalitetsarbetet</v>
      </c>
      <c r="B155" s="122" t="str">
        <f>'Systematiskt kvalitetsarbete'!B33</f>
        <v>Får ledningsgruppen löpande ta del av resultat från uppföljningar, utvärderingar och annat relevant underlag?</v>
      </c>
      <c r="C155" s="129" t="str">
        <f>IF((ISBLANK('Systematiskt kvalitetsarbete'!C33))=TRUE,"",'Systematiskt kvalitetsarbete'!C33)</f>
        <v/>
      </c>
      <c r="D155" s="123" t="str">
        <f>IF((ISBLANK('Systematiskt kvalitetsarbete'!D33))=TRUE,"",'Systematiskt kvalitetsarbete'!D33)</f>
        <v/>
      </c>
      <c r="E155" s="38"/>
      <c r="F155" s="38"/>
      <c r="G155" s="38"/>
      <c r="H155" s="38"/>
      <c r="I155" s="39"/>
      <c r="J155" s="38"/>
      <c r="K155" s="38"/>
      <c r="L155" s="38"/>
      <c r="M155" s="121" t="str">
        <f t="shared" si="2"/>
        <v>Inga planerade åtgärder</v>
      </c>
      <c r="O155" s="40" t="s">
        <v>21</v>
      </c>
    </row>
    <row r="156" spans="1:15" ht="71.25" x14ac:dyDescent="0.2">
      <c r="A156" s="132" t="str">
        <f>'Systematiskt kvalitetsarbete'!$B$29</f>
        <v>18. Ledningsgruppen och det systematiska kvalitetsarbetet</v>
      </c>
      <c r="B156" s="122" t="str">
        <f>'Systematiskt kvalitetsarbete'!B34</f>
        <v>Går det att se i ledningsgruppsprotokollen att ledningsgruppen diskuterat utbildningens kvalitet och eventuella åtgärder?</v>
      </c>
      <c r="C156" s="129" t="str">
        <f>IF((ISBLANK('Systematiskt kvalitetsarbete'!C34))=TRUE,"",'Systematiskt kvalitetsarbete'!C34)</f>
        <v/>
      </c>
      <c r="D156" s="123" t="str">
        <f>IF((ISBLANK('Systematiskt kvalitetsarbete'!D34))=TRUE,"",'Systematiskt kvalitetsarbete'!D34)</f>
        <v/>
      </c>
      <c r="E156" s="38"/>
      <c r="F156" s="38"/>
      <c r="G156" s="38"/>
      <c r="H156" s="38"/>
      <c r="I156" s="39"/>
      <c r="J156" s="38"/>
      <c r="K156" s="38"/>
      <c r="L156" s="38"/>
      <c r="M156" s="121" t="str">
        <f t="shared" si="2"/>
        <v>Inga planerade åtgärder</v>
      </c>
      <c r="O156" s="40" t="s">
        <v>21</v>
      </c>
    </row>
    <row r="157" spans="1:15" ht="57" x14ac:dyDescent="0.2">
      <c r="A157" s="133" t="str">
        <f>'Demokrati o jämställdhet'!$B$12</f>
        <v>19. Demokrati och likabehandling</v>
      </c>
      <c r="B157" s="122" t="str">
        <f>'Demokrati o jämställdhet'!B13</f>
        <v>Är utbildningen utformad i överensstämmelse med grundläggande demokratiska värderingar</v>
      </c>
      <c r="C157" s="129" t="str">
        <f>IF((ISBLANK('Demokrati o jämställdhet'!C13))=TRUE,"",'Demokrati o jämställdhet'!C13)</f>
        <v/>
      </c>
      <c r="D157" s="123" t="str">
        <f>IF((ISBLANK('Demokrati o jämställdhet'!D13))=TRUE,"",'Demokrati o jämställdhet'!D13)</f>
        <v/>
      </c>
      <c r="E157" s="38"/>
      <c r="F157" s="38"/>
      <c r="G157" s="38"/>
      <c r="H157" s="38"/>
      <c r="I157" s="39"/>
      <c r="J157" s="38"/>
      <c r="K157" s="38"/>
      <c r="L157" s="38"/>
      <c r="M157" s="121" t="str">
        <f t="shared" si="2"/>
        <v>Inga planerade åtgärder</v>
      </c>
      <c r="O157" s="40" t="s">
        <v>21</v>
      </c>
    </row>
    <row r="158" spans="1:15" ht="85.5" x14ac:dyDescent="0.2">
      <c r="A158" s="133" t="str">
        <f>'Demokrati o jämställdhet'!$B$12</f>
        <v>19. Demokrati och likabehandling</v>
      </c>
      <c r="B158" s="122" t="str">
        <f>'Demokrati o jämställdhet'!B14</f>
        <v xml:space="preserve">Har utbildningsanordnaren en dokumentation med mål och rutiner för att främja likabehandling, mångfald och jämställdhet mellan könen och för att aktivt motverka alla former av kränkande behandling? </v>
      </c>
      <c r="C158" s="129" t="str">
        <f>IF((ISBLANK('Demokrati o jämställdhet'!C14))=TRUE,"",'Demokrati o jämställdhet'!C14)</f>
        <v/>
      </c>
      <c r="D158" s="123" t="str">
        <f>IF((ISBLANK('Demokrati o jämställdhet'!D14))=TRUE,"",'Demokrati o jämställdhet'!D14)</f>
        <v/>
      </c>
      <c r="E158" s="38"/>
      <c r="F158" s="38"/>
      <c r="G158" s="38"/>
      <c r="H158" s="38"/>
      <c r="I158" s="39"/>
      <c r="J158" s="38"/>
      <c r="K158" s="38"/>
      <c r="L158" s="38"/>
      <c r="M158" s="121" t="str">
        <f t="shared" si="2"/>
        <v>Inga planerade åtgärder</v>
      </c>
      <c r="O158" s="40" t="s">
        <v>21</v>
      </c>
    </row>
    <row r="159" spans="1:15" ht="42.75" x14ac:dyDescent="0.2">
      <c r="A159" s="133" t="str">
        <f>'Demokrati o jämställdhet'!$B$12</f>
        <v>19. Demokrati och likabehandling</v>
      </c>
      <c r="B159" s="122" t="str">
        <f>'Demokrati o jämställdhet'!B15</f>
        <v>Ser utbildningsanordnaren till att dokumentationen är känd av alla som är inblandade i utbildningen?</v>
      </c>
      <c r="C159" s="129" t="str">
        <f>IF((ISBLANK('Demokrati o jämställdhet'!C15))=TRUE,"",'Demokrati o jämställdhet'!C15)</f>
        <v/>
      </c>
      <c r="D159" s="123" t="str">
        <f>IF((ISBLANK('Demokrati o jämställdhet'!D15))=TRUE,"",'Demokrati o jämställdhet'!D15)</f>
        <v/>
      </c>
      <c r="E159" s="38"/>
      <c r="F159" s="38"/>
      <c r="G159" s="38"/>
      <c r="H159" s="38"/>
      <c r="I159" s="39"/>
      <c r="J159" s="38"/>
      <c r="K159" s="38"/>
      <c r="L159" s="38"/>
      <c r="M159" s="121" t="str">
        <f t="shared" si="2"/>
        <v>Inga planerade åtgärder</v>
      </c>
      <c r="O159" s="40" t="s">
        <v>21</v>
      </c>
    </row>
    <row r="160" spans="1:15" ht="71.25" x14ac:dyDescent="0.2">
      <c r="A160" s="133" t="str">
        <f>'Demokrati o jämställdhet'!$B$12</f>
        <v>19. Demokrati och likabehandling</v>
      </c>
      <c r="B160" s="122" t="str">
        <f>'Demokrati o jämställdhet'!B16</f>
        <v>Arbetar utbildningsanordnaren systematiskt för att alla som är inblandade i utbildningen arbetar utifrån de mål och rutiner som är beslutade?</v>
      </c>
      <c r="C160" s="129" t="str">
        <f>IF((ISBLANK('Demokrati o jämställdhet'!C16))=TRUE,"",'Demokrati o jämställdhet'!C16)</f>
        <v/>
      </c>
      <c r="D160" s="123" t="str">
        <f>IF((ISBLANK('Demokrati o jämställdhet'!D16))=TRUE,"",'Demokrati o jämställdhet'!D16)</f>
        <v/>
      </c>
      <c r="E160" s="38"/>
      <c r="F160" s="38"/>
      <c r="G160" s="38"/>
      <c r="H160" s="38"/>
      <c r="I160" s="39"/>
      <c r="J160" s="38"/>
      <c r="K160" s="38"/>
      <c r="L160" s="38"/>
      <c r="M160" s="121" t="str">
        <f t="shared" si="2"/>
        <v>Inga planerade åtgärder</v>
      </c>
      <c r="O160" s="40" t="s">
        <v>21</v>
      </c>
    </row>
    <row r="161" spans="1:15" ht="114" x14ac:dyDescent="0.2">
      <c r="A161" s="133" t="str">
        <f>'Demokrati o jämställdhet'!$B$12</f>
        <v>19. Demokrati och likabehandling</v>
      </c>
      <c r="B161" s="122" t="str">
        <f>'Demokrati o jämställdhet'!B17</f>
        <v xml:space="preserve">Gör utbildningsanordnaren insatser för att främja de studerandes lika rättigheter och möjligheter oavsett kön, könsöverskridande identitet eller uttryck, etnisk tillhörighet, religion eller annan trosuppfattning, funktionsnedsättning, sexuell läggning och ålder? </v>
      </c>
      <c r="C161" s="129" t="str">
        <f>IF((ISBLANK('Demokrati o jämställdhet'!C17))=TRUE,"",'Demokrati o jämställdhet'!C17)</f>
        <v/>
      </c>
      <c r="D161" s="123" t="str">
        <f>IF((ISBLANK('Demokrati o jämställdhet'!D17))=TRUE,"",'Demokrati o jämställdhet'!D17)</f>
        <v/>
      </c>
      <c r="E161" s="38"/>
      <c r="F161" s="38"/>
      <c r="G161" s="38"/>
      <c r="H161" s="38"/>
      <c r="I161" s="39"/>
      <c r="J161" s="38"/>
      <c r="K161" s="38"/>
      <c r="L161" s="38"/>
      <c r="M161" s="121" t="str">
        <f t="shared" si="2"/>
        <v>Inga planerade åtgärder</v>
      </c>
      <c r="O161" s="40" t="s">
        <v>21</v>
      </c>
    </row>
    <row r="162" spans="1:15" ht="71.25" x14ac:dyDescent="0.2">
      <c r="A162" s="133" t="str">
        <f>'Demokrati o jämställdhet'!$B$12</f>
        <v>19. Demokrati och likabehandling</v>
      </c>
      <c r="B162" s="122" t="str">
        <f>'Demokrati o jämställdhet'!B18</f>
        <v>Arbetar utbildningsanordnaren systematiskt för att ingen studerande utsätts för diskriminering eller kränkande behandling?</v>
      </c>
      <c r="C162" s="129" t="str">
        <f>IF((ISBLANK('Demokrati o jämställdhet'!C18))=TRUE,"",'Demokrati o jämställdhet'!C18)</f>
        <v/>
      </c>
      <c r="D162" s="123" t="str">
        <f>IF((ISBLANK('Demokrati o jämställdhet'!D18))=TRUE,"",'Demokrati o jämställdhet'!D18)</f>
        <v/>
      </c>
      <c r="E162" s="38"/>
      <c r="F162" s="38"/>
      <c r="G162" s="38"/>
      <c r="H162" s="38"/>
      <c r="I162" s="39"/>
      <c r="J162" s="38"/>
      <c r="K162" s="38"/>
      <c r="L162" s="38"/>
      <c r="M162" s="121" t="str">
        <f t="shared" si="2"/>
        <v>Inga planerade åtgärder</v>
      </c>
      <c r="O162" s="40" t="s">
        <v>21</v>
      </c>
    </row>
    <row r="163" spans="1:15" ht="85.5" x14ac:dyDescent="0.2">
      <c r="A163" s="133" t="str">
        <f>'Demokrati o jämställdhet'!$B$12</f>
        <v>19. Demokrati och likabehandling</v>
      </c>
      <c r="B163" s="122" t="str">
        <f>'Demokrati o jämställdhet'!B19</f>
        <v>Diskuterar och analyserar ledningsgruppen särskilt frågor som rör hur utbildningsanordnaren arbetar för att motverka all form av kränkande behandling i utbildningen?</v>
      </c>
      <c r="C163" s="129" t="str">
        <f>IF((ISBLANK('Demokrati o jämställdhet'!C19))=TRUE,"",'Demokrati o jämställdhet'!C19)</f>
        <v/>
      </c>
      <c r="D163" s="123" t="str">
        <f>IF((ISBLANK('Demokrati o jämställdhet'!D19))=TRUE,"",'Demokrati o jämställdhet'!D19)</f>
        <v/>
      </c>
      <c r="E163" s="38"/>
      <c r="F163" s="38"/>
      <c r="G163" s="38"/>
      <c r="H163" s="38"/>
      <c r="I163" s="39"/>
      <c r="J163" s="38"/>
      <c r="K163" s="38"/>
      <c r="L163" s="38"/>
      <c r="M163" s="121" t="str">
        <f t="shared" si="2"/>
        <v>Inga planerade åtgärder</v>
      </c>
      <c r="O163" s="40" t="s">
        <v>21</v>
      </c>
    </row>
    <row r="164" spans="1:15" ht="71.25" x14ac:dyDescent="0.2">
      <c r="A164" s="133" t="str">
        <f>'Demokrati o jämställdhet'!$B$12</f>
        <v>19. Demokrati och likabehandling</v>
      </c>
      <c r="B164" s="122" t="str">
        <f>'Demokrati o jämställdhet'!B20</f>
        <v>Följer utbildningsanordnaren upp de studerandes upplevelse av hur utbildningen fungerar sett till likabehandling, mångfald och jämställdhet?</v>
      </c>
      <c r="C164" s="129" t="str">
        <f>IF((ISBLANK('Demokrati o jämställdhet'!C20))=TRUE,"",'Demokrati o jämställdhet'!C20)</f>
        <v/>
      </c>
      <c r="D164" s="123" t="str">
        <f>IF((ISBLANK('Demokrati o jämställdhet'!D20))=TRUE,"",'Demokrati o jämställdhet'!D20)</f>
        <v/>
      </c>
      <c r="E164" s="38"/>
      <c r="F164" s="38"/>
      <c r="G164" s="38"/>
      <c r="H164" s="38"/>
      <c r="I164" s="39"/>
      <c r="J164" s="38"/>
      <c r="K164" s="38"/>
      <c r="L164" s="38"/>
      <c r="M164" s="121" t="str">
        <f t="shared" si="2"/>
        <v>Inga planerade åtgärder</v>
      </c>
      <c r="O164" s="40" t="s">
        <v>21</v>
      </c>
    </row>
    <row r="165" spans="1:15" ht="57" x14ac:dyDescent="0.2">
      <c r="A165" s="133" t="str">
        <f>'Demokrati o jämställdhet'!$B$22</f>
        <v>20. Bryta könsstereotypa utbildnings- och yrkesval</v>
      </c>
      <c r="B165" s="122" t="str">
        <f>'Demokrati o jämställdhet'!B23</f>
        <v>Gör utbildningsanordnaren insatser för att alla oavsett kön ska ha samma förutsättningar att antas till utbildningen?</v>
      </c>
      <c r="C165" s="129" t="str">
        <f>IF((ISBLANK('Demokrati o jämställdhet'!C23))=TRUE,"",'Demokrati o jämställdhet'!C23)</f>
        <v/>
      </c>
      <c r="D165" s="123" t="str">
        <f>IF((ISBLANK('Demokrati o jämställdhet'!D23))=TRUE,"",'Demokrati o jämställdhet'!D23)</f>
        <v/>
      </c>
      <c r="E165" s="38"/>
      <c r="F165" s="38"/>
      <c r="G165" s="38"/>
      <c r="H165" s="38"/>
      <c r="I165" s="39"/>
      <c r="J165" s="38"/>
      <c r="K165" s="38"/>
      <c r="L165" s="38"/>
      <c r="M165" s="121" t="str">
        <f t="shared" si="2"/>
        <v>Inga planerade åtgärder</v>
      </c>
    </row>
    <row r="166" spans="1:15" ht="57" x14ac:dyDescent="0.2">
      <c r="A166" s="133" t="str">
        <f>'Demokrati o jämställdhet'!$B$22</f>
        <v>20. Bryta könsstereotypa utbildnings- och yrkesval</v>
      </c>
      <c r="B166" s="122" t="str">
        <f>'Demokrati o jämställdhet'!B24</f>
        <v>Gör utbildningsanordnaren insatser för att kvinnor och män ska ha samma förutsättningar att genomföra utbildningen?</v>
      </c>
      <c r="C166" s="129" t="str">
        <f>IF((ISBLANK('Demokrati o jämställdhet'!C24))=TRUE,"",'Demokrati o jämställdhet'!C24)</f>
        <v/>
      </c>
      <c r="D166" s="123" t="str">
        <f>IF((ISBLANK('Demokrati o jämställdhet'!D24))=TRUE,"",'Demokrati o jämställdhet'!D24)</f>
        <v/>
      </c>
      <c r="E166" s="38"/>
      <c r="F166" s="38"/>
      <c r="G166" s="38"/>
      <c r="H166" s="38"/>
      <c r="I166" s="39"/>
      <c r="J166" s="38"/>
      <c r="K166" s="38"/>
      <c r="L166" s="38"/>
      <c r="M166" s="121" t="str">
        <f t="shared" si="2"/>
        <v>Inga planerade åtgärder</v>
      </c>
      <c r="O166" s="40" t="s">
        <v>21</v>
      </c>
    </row>
    <row r="167" spans="1:15" ht="57" x14ac:dyDescent="0.2">
      <c r="A167" s="133" t="str">
        <f>'Demokrati o jämställdhet'!$B$22</f>
        <v>20. Bryta könsstereotypa utbildnings- och yrkesval</v>
      </c>
      <c r="B167" s="122" t="str">
        <f>'Demokrati o jämställdhet'!B25</f>
        <v xml:space="preserve">Gör utbildningsanordnaren insatser för att alla oavsett kön ska ha samma förutsättningar att mottas i arbetslivet efter utbildningen? </v>
      </c>
      <c r="C167" s="129" t="str">
        <f>IF((ISBLANK('Demokrati o jämställdhet'!C25))=TRUE,"",'Demokrati o jämställdhet'!C25)</f>
        <v/>
      </c>
      <c r="D167" s="123" t="str">
        <f>IF((ISBLANK('Demokrati o jämställdhet'!D25))=TRUE,"",'Demokrati o jämställdhet'!D25)</f>
        <v/>
      </c>
      <c r="E167" s="38"/>
      <c r="F167" s="38"/>
      <c r="G167" s="38"/>
      <c r="H167" s="38"/>
      <c r="I167" s="39"/>
      <c r="J167" s="38"/>
      <c r="K167" s="38"/>
      <c r="L167" s="38"/>
      <c r="M167" s="121" t="str">
        <f>IF(D167="","Inga planerade åtgärder","Planerade åtgärder")</f>
        <v>Inga planerade åtgärder</v>
      </c>
      <c r="O167" s="40" t="s">
        <v>21</v>
      </c>
    </row>
    <row r="168" spans="1:15" ht="71.25" x14ac:dyDescent="0.2">
      <c r="A168" s="133" t="str">
        <f>'Demokrati o jämställdhet'!$B$22</f>
        <v>20. Bryta könsstereotypa utbildnings- och yrkesval</v>
      </c>
      <c r="B168" s="122" t="str">
        <f>'Demokrati o jämställdhet'!B26</f>
        <v xml:space="preserve">Diskuterar och analyserar ledningsgruppen särskilt frågor som rör hur utbildningsanordnaren arbetar för att främja jämställdhet mellan könen? </v>
      </c>
      <c r="C168" s="129" t="str">
        <f>IF((ISBLANK('Demokrati o jämställdhet'!C26))=TRUE,"",'Demokrati o jämställdhet'!C26)</f>
        <v/>
      </c>
      <c r="D168" s="123" t="str">
        <f>IF((ISBLANK('Demokrati o jämställdhet'!D26))=TRUE,"",'Demokrati o jämställdhet'!D26)</f>
        <v/>
      </c>
      <c r="E168" s="38"/>
      <c r="F168" s="38"/>
      <c r="G168" s="38"/>
      <c r="H168" s="38"/>
      <c r="I168" s="39"/>
      <c r="J168" s="38"/>
      <c r="K168" s="38"/>
      <c r="L168" s="38"/>
      <c r="M168" s="121" t="str">
        <f t="shared" si="2"/>
        <v>Inga planerade åtgärder</v>
      </c>
      <c r="O168" s="40" t="s">
        <v>21</v>
      </c>
    </row>
    <row r="169" spans="1:15" ht="57" x14ac:dyDescent="0.2">
      <c r="A169" s="133" t="str">
        <f>'Demokrati o jämställdhet'!$B$22</f>
        <v>20. Bryta könsstereotypa utbildnings- och yrkesval</v>
      </c>
      <c r="B169" s="122" t="str">
        <f>'Demokrati o jämställdhet'!B27</f>
        <v>Arbetar utbildningsanordnaren för att bryta traditioner i fråga om könsbundna utbildnings- och yrkesval?</v>
      </c>
      <c r="C169" s="129" t="str">
        <f>IF((ISBLANK('Demokrati o jämställdhet'!C27))=TRUE,"",'Demokrati o jämställdhet'!C27)</f>
        <v/>
      </c>
      <c r="D169" s="123" t="str">
        <f>IF((ISBLANK('Demokrati o jämställdhet'!D27))=TRUE,"",'Demokrati o jämställdhet'!D27)</f>
        <v/>
      </c>
      <c r="E169" s="38"/>
      <c r="F169" s="38"/>
      <c r="G169" s="38"/>
      <c r="H169" s="38"/>
      <c r="I169" s="39"/>
      <c r="J169" s="38"/>
      <c r="K169" s="38"/>
      <c r="L169" s="38"/>
      <c r="M169" s="121" t="str">
        <f t="shared" si="2"/>
        <v>Inga planerade åtgärder</v>
      </c>
    </row>
    <row r="170" spans="1:15" ht="57" x14ac:dyDescent="0.2">
      <c r="A170" s="133" t="str">
        <f>'Demokrati o jämställdhet'!$B$22</f>
        <v>20. Bryta könsstereotypa utbildnings- och yrkesval</v>
      </c>
      <c r="B170" s="122" t="str">
        <f>'Demokrati o jämställdhet'!B28</f>
        <v>Verkar utbildningsanordnaren för en jämn könsfördelning bland ledningsgruppsledamöter, utbildare och studerande?</v>
      </c>
      <c r="C170" s="129" t="str">
        <f>IF((ISBLANK('Demokrati o jämställdhet'!C28))=TRUE,"",'Demokrati o jämställdhet'!C28)</f>
        <v/>
      </c>
      <c r="D170" s="123" t="str">
        <f>IF((ISBLANK('Demokrati o jämställdhet'!D28))=TRUE,"",'Demokrati o jämställdhet'!D28)</f>
        <v/>
      </c>
      <c r="E170" s="38"/>
      <c r="F170" s="38"/>
      <c r="G170" s="38"/>
      <c r="H170" s="38"/>
      <c r="I170" s="39"/>
      <c r="J170" s="38"/>
      <c r="K170" s="38"/>
      <c r="L170" s="38"/>
      <c r="M170" s="121" t="str">
        <f t="shared" si="2"/>
        <v>Inga planerade åtgärder</v>
      </c>
    </row>
  </sheetData>
  <sheetProtection sheet="1" autoFilter="0"/>
  <conditionalFormatting sqref="C1:C16 C18:D164 C165:C1048576">
    <cfRule type="containsText" dxfId="12" priority="39" operator="containsText" text="Nej">
      <formula>NOT(ISERROR(SEARCH("Nej",C1)))</formula>
    </cfRule>
  </conditionalFormatting>
  <conditionalFormatting sqref="C165:C170">
    <cfRule type="containsText" dxfId="11" priority="17" operator="containsText" text="JA">
      <formula>NOT(ISERROR(SEARCH("JA",C165)))</formula>
    </cfRule>
    <cfRule type="containsText" dxfId="10" priority="18" operator="containsText" text="Nej">
      <formula>NOT(ISERROR(SEARCH("Nej",C165)))</formula>
    </cfRule>
    <cfRule type="containsText" dxfId="9" priority="19" operator="containsText" text="JA">
      <formula>NOT(ISERROR(SEARCH("JA",C165)))</formula>
    </cfRule>
    <cfRule type="containsText" dxfId="8" priority="20" operator="containsText" text="Nej">
      <formula>NOT(ISERROR(SEARCH("Nej",C165)))</formula>
    </cfRule>
  </conditionalFormatting>
  <conditionalFormatting sqref="C165:C1048576 C1:C16 C18:D164">
    <cfRule type="containsText" dxfId="7" priority="38" operator="containsText" text="JA">
      <formula>NOT(ISERROR(SEARCH("JA",C1)))</formula>
    </cfRule>
  </conditionalFormatting>
  <conditionalFormatting sqref="D165:D170">
    <cfRule type="containsText" dxfId="6" priority="1" operator="containsText" text="JA">
      <formula>NOT(ISERROR(SEARCH("JA",D165)))</formula>
    </cfRule>
    <cfRule type="containsText" dxfId="5" priority="2" operator="containsText" text="Nej">
      <formula>NOT(ISERROR(SEARCH("Nej",D165)))</formula>
    </cfRule>
    <cfRule type="containsText" dxfId="4" priority="3" operator="containsText" text="JA">
      <formula>NOT(ISERROR(SEARCH("JA",D165)))</formula>
    </cfRule>
    <cfRule type="containsText" dxfId="3" priority="4" operator="containsText" text="Nej">
      <formula>NOT(ISERROR(SEARCH("Nej",D165)))</formula>
    </cfRule>
    <cfRule type="containsText" dxfId="2" priority="15" operator="containsText" text="JA">
      <formula>NOT(ISERROR(SEARCH("JA",D165)))</formula>
    </cfRule>
    <cfRule type="containsText" dxfId="1" priority="16" operator="containsText" text="Nej">
      <formula>NOT(ISERROR(SEARCH("Nej",D165)))</formula>
    </cfRule>
  </conditionalFormatting>
  <conditionalFormatting sqref="I18:I170">
    <cfRule type="expression" dxfId="0" priority="37">
      <formula>"&lt;idag()"</formula>
    </cfRule>
  </conditionalFormatting>
  <dataValidations count="2">
    <dataValidation type="date" allowBlank="1" showInputMessage="1" showErrorMessage="1" errorTitle="Datum" error="Ange som ÅÅÅÅ-MM-DD" sqref="I18:I170" xr:uid="{797E280F-FB27-40AC-9240-DE1398019CE1}">
      <formula1>43466</formula1>
      <formula2>47483</formula2>
    </dataValidation>
    <dataValidation type="list" allowBlank="1" showInputMessage="1" showErrorMessage="1" promptTitle="Prioritet" sqref="E18:E170" xr:uid="{D45DBB17-0EAC-4CBA-B4FC-7EB1518F272F}">
      <formula1>"Hög,Medel,Låg"</formula1>
    </dataValidation>
  </dataValidations>
  <printOptions horizontalCentered="1" verticalCentered="1"/>
  <pageMargins left="0.23622047244094491" right="0.23622047244094491" top="0.74803149606299213" bottom="0.74803149606299213" header="0.31496062992125984" footer="0.31496062992125984"/>
  <pageSetup paperSize="8" scale="62" fitToHeight="0" orientation="landscape" r:id="rId1"/>
  <headerFooter>
    <oddFooter>&amp;L&amp;A&amp;C&amp;F&amp;R&amp;D</oddFooter>
  </headerFooter>
  <ignoredErrors>
    <ignoredError sqref="A18:A25 A26:A38 A39:A81 A82:A94 A95:A120 A121:A132 A133:A142 A143:A162 A163:A165 A169:A170 A166:A168" calculatedColumn="1"/>
  </ignoredErrors>
  <drawing r:id="rId2"/>
  <legacyDrawingHF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01E32-051D-4D3E-9652-7E57960351DE}">
  <sheetPr codeName="Blad16"/>
  <dimension ref="A1:A3"/>
  <sheetViews>
    <sheetView zoomScaleNormal="100" workbookViewId="0">
      <selection sqref="A1:A3"/>
    </sheetView>
  </sheetViews>
  <sheetFormatPr defaultColWidth="9" defaultRowHeight="12.75" x14ac:dyDescent="0.2"/>
  <cols>
    <col min="1" max="1" width="9.75" style="1" customWidth="1"/>
    <col min="2" max="16384" width="9" style="1"/>
  </cols>
  <sheetData>
    <row r="1" spans="1:1" x14ac:dyDescent="0.2">
      <c r="A1" s="1" t="s">
        <v>4</v>
      </c>
    </row>
    <row r="2" spans="1:1" x14ac:dyDescent="0.2">
      <c r="A2" s="1" t="s">
        <v>2</v>
      </c>
    </row>
    <row r="3" spans="1:1" x14ac:dyDescent="0.2">
      <c r="A3" s="1" t="s">
        <v>3</v>
      </c>
    </row>
  </sheetData>
  <pageMargins left="0.70866141732283472" right="0.70866141732283472" top="1.2598425196850394" bottom="0.74803149606299213" header="0.31496062992125984" footer="0.31496062992125984"/>
  <pageSetup paperSize="9" orientation="portrait" r:id="rId1"/>
  <headerFooter>
    <oddHeader>&amp;L&amp;G</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BA196-1D34-4B2B-A3EF-75C82BB8B9CF}">
  <sheetPr>
    <tabColor rgb="FF92D050"/>
    <pageSetUpPr fitToPage="1"/>
  </sheetPr>
  <dimension ref="B1:AO60"/>
  <sheetViews>
    <sheetView showGridLines="0" zoomScaleNormal="100" workbookViewId="0">
      <selection activeCell="D9" sqref="D9"/>
    </sheetView>
  </sheetViews>
  <sheetFormatPr defaultColWidth="4.625" defaultRowHeight="26.1" customHeight="1" x14ac:dyDescent="0.2"/>
  <cols>
    <col min="1" max="1" width="2.5" style="178" customWidth="1"/>
    <col min="2" max="2" width="12.5" style="178" bestFit="1" customWidth="1"/>
    <col min="3" max="3" width="18.75" style="178" bestFit="1" customWidth="1"/>
    <col min="4" max="42" width="5.125" style="178" customWidth="1"/>
    <col min="43" max="16384" width="4.625" style="178"/>
  </cols>
  <sheetData>
    <row r="1" spans="2:41" ht="14.25" customHeight="1" x14ac:dyDescent="0.2"/>
    <row r="2" spans="2:41" ht="28.5" customHeight="1" x14ac:dyDescent="0.2">
      <c r="U2" s="207" t="s">
        <v>11</v>
      </c>
      <c r="V2" s="208"/>
      <c r="W2" s="209" t="str">
        <f>IF(ISBLANK('Instruktion '!G2),"Ange utbildningsnamnet i fliken Instruktion",'Instruktion '!G2)</f>
        <v>Ange utbildningsnamnet i fliken Instruktion</v>
      </c>
      <c r="X2" s="210"/>
      <c r="Y2" s="210"/>
      <c r="Z2" s="210"/>
      <c r="AA2" s="210"/>
      <c r="AB2" s="210"/>
      <c r="AC2" s="210"/>
      <c r="AD2" s="210"/>
      <c r="AE2" s="211"/>
    </row>
    <row r="3" spans="2:41" ht="28.5" customHeight="1" x14ac:dyDescent="0.2">
      <c r="U3" s="207" t="s">
        <v>7</v>
      </c>
      <c r="V3" s="208"/>
      <c r="W3" s="212"/>
      <c r="X3" s="213"/>
      <c r="Y3" s="213"/>
      <c r="Z3" s="213"/>
      <c r="AA3" s="213"/>
      <c r="AB3" s="213"/>
      <c r="AC3" s="213"/>
      <c r="AD3" s="213"/>
      <c r="AE3" s="214"/>
    </row>
    <row r="4" spans="2:41" ht="28.5" customHeight="1" x14ac:dyDescent="0.2">
      <c r="U4" s="207" t="s">
        <v>8</v>
      </c>
      <c r="V4" s="208"/>
      <c r="W4" s="215"/>
      <c r="X4" s="216"/>
      <c r="Y4" s="216"/>
      <c r="Z4" s="216"/>
      <c r="AA4" s="216"/>
      <c r="AB4" s="216"/>
      <c r="AC4" s="216"/>
      <c r="AD4" s="216"/>
      <c r="AE4" s="217"/>
    </row>
    <row r="5" spans="2:41" ht="28.5" customHeight="1" x14ac:dyDescent="0.2"/>
    <row r="6" spans="2:41" ht="28.5" customHeight="1" x14ac:dyDescent="0.2"/>
    <row r="7" spans="2:41" ht="28.5" customHeight="1" x14ac:dyDescent="0.2"/>
    <row r="8" spans="2:41" s="181" customFormat="1" ht="28.5" customHeight="1" x14ac:dyDescent="0.2">
      <c r="B8" s="196"/>
      <c r="C8" s="196"/>
      <c r="D8" s="196"/>
      <c r="E8" s="196"/>
      <c r="F8" s="196"/>
      <c r="G8" s="196"/>
      <c r="H8" s="196"/>
      <c r="I8" s="196"/>
      <c r="J8" s="196"/>
      <c r="K8" s="196"/>
      <c r="L8" s="196"/>
      <c r="M8" s="196"/>
      <c r="O8" s="218" t="str">
        <f>IF(ISBLANK('Instruktion '!G2),"Ange utbildningsnamnet i fliken Instruktion",'Instruktion '!G2)</f>
        <v>Ange utbildningsnamnet i fliken Instruktion</v>
      </c>
      <c r="P8" s="218"/>
      <c r="Q8" s="218"/>
      <c r="R8" s="218"/>
      <c r="S8" s="218"/>
      <c r="T8" s="218"/>
      <c r="U8" s="218"/>
      <c r="V8" s="218"/>
      <c r="W8" s="218"/>
      <c r="X8" s="218"/>
      <c r="Y8" s="218"/>
      <c r="Z8" s="218"/>
      <c r="AA8" s="218"/>
      <c r="AB8" s="218"/>
      <c r="AC8" s="218"/>
      <c r="AD8" s="218"/>
      <c r="AE8" s="218"/>
      <c r="AF8" s="218"/>
      <c r="AG8" s="182"/>
      <c r="AH8" s="183"/>
      <c r="AI8" s="183"/>
      <c r="AJ8" s="183"/>
      <c r="AK8" s="183"/>
      <c r="AL8" s="183"/>
      <c r="AM8" s="183"/>
      <c r="AN8" s="183"/>
      <c r="AO8" s="183"/>
    </row>
    <row r="9" spans="2:41" ht="28.5" customHeight="1" x14ac:dyDescent="0.2">
      <c r="B9" s="180" t="s">
        <v>193</v>
      </c>
      <c r="C9" s="180" t="s">
        <v>182</v>
      </c>
      <c r="D9" s="164">
        <v>2020</v>
      </c>
      <c r="E9" s="164"/>
      <c r="F9" s="164"/>
      <c r="G9" s="164"/>
      <c r="H9" s="164"/>
      <c r="I9" s="164"/>
      <c r="J9" s="164"/>
      <c r="K9" s="164"/>
      <c r="L9" s="164"/>
      <c r="M9" s="164"/>
      <c r="AH9" s="184"/>
      <c r="AI9" s="184"/>
      <c r="AJ9" s="184"/>
      <c r="AK9" s="184"/>
      <c r="AL9" s="184"/>
      <c r="AM9" s="184"/>
      <c r="AN9" s="184"/>
      <c r="AO9" s="184"/>
    </row>
    <row r="10" spans="2:41" ht="28.5" customHeight="1" x14ac:dyDescent="0.2">
      <c r="B10" s="225" t="s">
        <v>233</v>
      </c>
      <c r="C10" s="179" t="s">
        <v>235</v>
      </c>
      <c r="D10" s="204"/>
      <c r="E10" s="204"/>
      <c r="F10" s="204"/>
      <c r="G10" s="204"/>
      <c r="H10" s="204"/>
      <c r="I10" s="204"/>
      <c r="J10" s="204"/>
      <c r="K10" s="204"/>
      <c r="L10" s="204"/>
      <c r="M10" s="204"/>
      <c r="AH10" s="184"/>
      <c r="AI10" s="184"/>
      <c r="AJ10" s="184"/>
      <c r="AK10" s="184"/>
      <c r="AL10" s="184"/>
      <c r="AM10" s="184"/>
      <c r="AN10" s="184"/>
      <c r="AO10" s="184"/>
    </row>
    <row r="11" spans="2:41" ht="28.5" customHeight="1" x14ac:dyDescent="0.2">
      <c r="B11" s="226"/>
      <c r="C11" s="179" t="s">
        <v>219</v>
      </c>
      <c r="D11" s="204"/>
      <c r="E11" s="204"/>
      <c r="F11" s="204"/>
      <c r="G11" s="204"/>
      <c r="H11" s="204"/>
      <c r="I11" s="204"/>
      <c r="J11" s="204"/>
      <c r="K11" s="204"/>
      <c r="L11" s="204"/>
      <c r="M11" s="204"/>
      <c r="AH11" s="184"/>
      <c r="AI11" s="184"/>
      <c r="AJ11" s="184"/>
      <c r="AK11" s="184"/>
      <c r="AL11" s="184"/>
      <c r="AM11" s="184"/>
      <c r="AN11" s="184"/>
      <c r="AO11" s="184"/>
    </row>
    <row r="12" spans="2:41" ht="28.5" customHeight="1" x14ac:dyDescent="0.2">
      <c r="B12" s="227" t="s">
        <v>214</v>
      </c>
      <c r="C12" s="185" t="s">
        <v>185</v>
      </c>
      <c r="D12" s="205"/>
      <c r="E12" s="205"/>
      <c r="F12" s="205"/>
      <c r="G12" s="205"/>
      <c r="H12" s="205"/>
      <c r="I12" s="205"/>
      <c r="J12" s="205"/>
      <c r="K12" s="205"/>
      <c r="L12" s="205"/>
      <c r="M12" s="205"/>
      <c r="AH12" s="184"/>
      <c r="AI12" s="184"/>
      <c r="AJ12" s="184"/>
      <c r="AK12" s="184"/>
      <c r="AL12" s="184"/>
      <c r="AM12" s="184"/>
      <c r="AN12" s="184"/>
      <c r="AO12" s="184"/>
    </row>
    <row r="13" spans="2:41" ht="28.5" customHeight="1" x14ac:dyDescent="0.2">
      <c r="B13" s="228"/>
      <c r="C13" s="185" t="s">
        <v>186</v>
      </c>
      <c r="D13" s="205"/>
      <c r="E13" s="205"/>
      <c r="F13" s="205"/>
      <c r="G13" s="205"/>
      <c r="H13" s="205"/>
      <c r="I13" s="205"/>
      <c r="J13" s="205"/>
      <c r="K13" s="205"/>
      <c r="L13" s="205"/>
      <c r="M13" s="205"/>
      <c r="AH13" s="184"/>
      <c r="AI13" s="184"/>
      <c r="AJ13" s="184"/>
      <c r="AK13" s="184"/>
      <c r="AL13" s="184"/>
      <c r="AM13" s="184"/>
      <c r="AN13" s="184"/>
      <c r="AO13" s="184"/>
    </row>
    <row r="14" spans="2:41" ht="28.5" customHeight="1" x14ac:dyDescent="0.2">
      <c r="B14" s="228"/>
      <c r="C14" s="185" t="s">
        <v>187</v>
      </c>
      <c r="D14" s="205"/>
      <c r="E14" s="205"/>
      <c r="F14" s="205"/>
      <c r="G14" s="205"/>
      <c r="H14" s="205"/>
      <c r="I14" s="205"/>
      <c r="J14" s="205"/>
      <c r="K14" s="205"/>
      <c r="L14" s="205"/>
      <c r="M14" s="205"/>
      <c r="AH14" s="184"/>
      <c r="AI14" s="184"/>
      <c r="AJ14" s="184"/>
      <c r="AK14" s="184"/>
      <c r="AL14" s="184"/>
      <c r="AM14" s="184"/>
      <c r="AN14" s="184"/>
      <c r="AO14" s="184"/>
    </row>
    <row r="15" spans="2:41" ht="28.5" customHeight="1" x14ac:dyDescent="0.2">
      <c r="B15" s="228"/>
      <c r="C15" s="185" t="s">
        <v>188</v>
      </c>
      <c r="D15" s="205"/>
      <c r="E15" s="205"/>
      <c r="F15" s="205"/>
      <c r="G15" s="205"/>
      <c r="H15" s="205"/>
      <c r="I15" s="205"/>
      <c r="J15" s="205"/>
      <c r="K15" s="205"/>
      <c r="L15" s="205"/>
      <c r="M15" s="205"/>
      <c r="AH15" s="184"/>
      <c r="AI15" s="184"/>
      <c r="AJ15" s="184"/>
      <c r="AK15" s="184"/>
      <c r="AL15" s="184"/>
      <c r="AM15" s="184"/>
      <c r="AN15" s="184"/>
    </row>
    <row r="16" spans="2:41" ht="28.5" customHeight="1" x14ac:dyDescent="0.2">
      <c r="B16" s="228"/>
      <c r="C16" s="185" t="s">
        <v>189</v>
      </c>
      <c r="D16" s="205"/>
      <c r="E16" s="206"/>
      <c r="F16" s="206"/>
      <c r="G16" s="206"/>
      <c r="H16" s="206"/>
      <c r="I16" s="206"/>
      <c r="J16" s="206"/>
      <c r="K16" s="206"/>
      <c r="L16" s="206"/>
      <c r="M16" s="206"/>
      <c r="AI16" s="184"/>
      <c r="AJ16" s="184"/>
      <c r="AK16" s="184"/>
      <c r="AL16" s="184"/>
      <c r="AM16" s="184"/>
    </row>
    <row r="17" spans="2:13" ht="28.5" customHeight="1" x14ac:dyDescent="0.2">
      <c r="B17" s="229"/>
      <c r="C17" s="185" t="s">
        <v>190</v>
      </c>
      <c r="D17" s="205"/>
      <c r="E17" s="205"/>
      <c r="F17" s="205"/>
      <c r="G17" s="205"/>
      <c r="H17" s="205"/>
      <c r="I17" s="205"/>
      <c r="J17" s="205"/>
      <c r="K17" s="205"/>
      <c r="L17" s="205"/>
      <c r="M17" s="205"/>
    </row>
    <row r="18" spans="2:13" ht="28.5" customHeight="1" x14ac:dyDescent="0.2">
      <c r="B18" s="177"/>
      <c r="C18" s="177"/>
      <c r="D18" s="177"/>
      <c r="E18" s="177"/>
      <c r="F18" s="177"/>
      <c r="G18" s="177"/>
      <c r="H18" s="177"/>
      <c r="I18" s="177"/>
      <c r="J18" s="177"/>
      <c r="K18" s="177"/>
      <c r="L18" s="177"/>
      <c r="M18" s="177"/>
    </row>
    <row r="19" spans="2:13" ht="28.5" customHeight="1" x14ac:dyDescent="0.2">
      <c r="B19" s="180" t="s">
        <v>215</v>
      </c>
      <c r="C19" s="180" t="s">
        <v>182</v>
      </c>
      <c r="D19" s="176">
        <f>D9</f>
        <v>2020</v>
      </c>
      <c r="E19" s="176">
        <f t="shared" ref="E19:J19" si="0">E9</f>
        <v>0</v>
      </c>
      <c r="F19" s="176">
        <f t="shared" si="0"/>
        <v>0</v>
      </c>
      <c r="G19" s="176">
        <f t="shared" si="0"/>
        <v>0</v>
      </c>
      <c r="H19" s="176">
        <f t="shared" si="0"/>
        <v>0</v>
      </c>
      <c r="I19" s="176">
        <f t="shared" si="0"/>
        <v>0</v>
      </c>
      <c r="J19" s="176">
        <f t="shared" si="0"/>
        <v>0</v>
      </c>
      <c r="K19" s="176">
        <f>K9</f>
        <v>0</v>
      </c>
      <c r="L19" s="176">
        <f>L9</f>
        <v>0</v>
      </c>
      <c r="M19" s="176">
        <f>M9</f>
        <v>0</v>
      </c>
    </row>
    <row r="20" spans="2:13" ht="28.5" customHeight="1" x14ac:dyDescent="0.2">
      <c r="B20" s="224" t="s">
        <v>223</v>
      </c>
      <c r="C20" s="185" t="s">
        <v>191</v>
      </c>
      <c r="D20" s="205"/>
      <c r="E20" s="205"/>
      <c r="F20" s="205"/>
      <c r="G20" s="205"/>
      <c r="H20" s="205"/>
      <c r="I20" s="205"/>
      <c r="J20" s="205"/>
      <c r="K20" s="205"/>
      <c r="L20" s="205"/>
      <c r="M20" s="205"/>
    </row>
    <row r="21" spans="2:13" ht="28.5" customHeight="1" x14ac:dyDescent="0.2">
      <c r="B21" s="224"/>
      <c r="C21" s="185" t="s">
        <v>224</v>
      </c>
      <c r="D21" s="205"/>
      <c r="E21" s="205"/>
      <c r="F21" s="205"/>
      <c r="G21" s="205"/>
      <c r="H21" s="205"/>
      <c r="I21" s="205"/>
      <c r="J21" s="205"/>
      <c r="K21" s="205"/>
      <c r="L21" s="205"/>
      <c r="M21" s="205"/>
    </row>
    <row r="22" spans="2:13" ht="28.5" customHeight="1" x14ac:dyDescent="0.2">
      <c r="B22" s="224" t="s">
        <v>202</v>
      </c>
      <c r="C22" s="185" t="s">
        <v>193</v>
      </c>
      <c r="D22" s="205"/>
      <c r="E22" s="205"/>
      <c r="F22" s="205"/>
      <c r="G22" s="205"/>
      <c r="H22" s="205"/>
      <c r="I22" s="205"/>
      <c r="J22" s="205"/>
      <c r="K22" s="205"/>
      <c r="L22" s="205"/>
      <c r="M22" s="205"/>
    </row>
    <row r="23" spans="2:13" ht="28.5" customHeight="1" x14ac:dyDescent="0.2">
      <c r="B23" s="224"/>
      <c r="C23" s="185" t="s">
        <v>194</v>
      </c>
      <c r="D23" s="205"/>
      <c r="E23" s="205"/>
      <c r="F23" s="205"/>
      <c r="G23" s="205"/>
      <c r="H23" s="205"/>
      <c r="I23" s="205"/>
      <c r="J23" s="205"/>
      <c r="K23" s="205"/>
      <c r="L23" s="205"/>
      <c r="M23" s="205"/>
    </row>
    <row r="24" spans="2:13" ht="28.5" customHeight="1" x14ac:dyDescent="0.2">
      <c r="B24" s="224"/>
      <c r="C24" s="185" t="s">
        <v>195</v>
      </c>
      <c r="D24" s="205"/>
      <c r="E24" s="205"/>
      <c r="F24" s="205"/>
      <c r="G24" s="205"/>
      <c r="H24" s="205"/>
      <c r="I24" s="205"/>
      <c r="J24" s="205"/>
      <c r="K24" s="205"/>
      <c r="L24" s="205"/>
      <c r="M24" s="205"/>
    </row>
    <row r="25" spans="2:13" ht="28.5" customHeight="1" x14ac:dyDescent="0.2">
      <c r="B25" s="200" t="s">
        <v>196</v>
      </c>
      <c r="C25" s="185" t="s">
        <v>232</v>
      </c>
      <c r="D25" s="205">
        <f t="shared" ref="D25:M25" si="1">IF(D16+D17=0,0,D15-SUM(D20:D24))</f>
        <v>0</v>
      </c>
      <c r="E25" s="205">
        <f t="shared" si="1"/>
        <v>0</v>
      </c>
      <c r="F25" s="205">
        <f t="shared" si="1"/>
        <v>0</v>
      </c>
      <c r="G25" s="205">
        <f t="shared" si="1"/>
        <v>0</v>
      </c>
      <c r="H25" s="205">
        <f t="shared" si="1"/>
        <v>0</v>
      </c>
      <c r="I25" s="205">
        <f>IF(I16+I17=0,0,I15-SUM(I20:I24))</f>
        <v>0</v>
      </c>
      <c r="J25" s="205">
        <f t="shared" si="1"/>
        <v>0</v>
      </c>
      <c r="K25" s="205">
        <f t="shared" si="1"/>
        <v>0</v>
      </c>
      <c r="L25" s="205">
        <f t="shared" si="1"/>
        <v>0</v>
      </c>
      <c r="M25" s="205">
        <f t="shared" si="1"/>
        <v>0</v>
      </c>
    </row>
    <row r="26" spans="2:13" ht="28.5" customHeight="1" x14ac:dyDescent="0.2">
      <c r="B26" s="219" t="s">
        <v>216</v>
      </c>
      <c r="C26" s="179" t="s">
        <v>197</v>
      </c>
      <c r="D26" s="204"/>
      <c r="E26" s="204"/>
      <c r="F26" s="204"/>
      <c r="G26" s="204"/>
      <c r="H26" s="204"/>
      <c r="I26" s="204" t="s">
        <v>192</v>
      </c>
      <c r="J26" s="204" t="s">
        <v>192</v>
      </c>
      <c r="K26" s="204" t="s">
        <v>192</v>
      </c>
      <c r="L26" s="204" t="s">
        <v>192</v>
      </c>
      <c r="M26" s="204" t="s">
        <v>192</v>
      </c>
    </row>
    <row r="27" spans="2:13" ht="28.5" customHeight="1" x14ac:dyDescent="0.2">
      <c r="B27" s="219"/>
      <c r="C27" s="179" t="s">
        <v>198</v>
      </c>
      <c r="D27" s="204"/>
      <c r="E27" s="204" t="s">
        <v>192</v>
      </c>
      <c r="F27" s="204" t="s">
        <v>192</v>
      </c>
      <c r="G27" s="204" t="s">
        <v>192</v>
      </c>
      <c r="H27" s="204" t="s">
        <v>192</v>
      </c>
      <c r="I27" s="204" t="s">
        <v>192</v>
      </c>
      <c r="J27" s="204" t="s">
        <v>192</v>
      </c>
      <c r="K27" s="204" t="s">
        <v>192</v>
      </c>
      <c r="L27" s="204" t="s">
        <v>192</v>
      </c>
      <c r="M27" s="204"/>
    </row>
    <row r="28" spans="2:13" ht="28.5" customHeight="1" x14ac:dyDescent="0.2">
      <c r="B28" s="223"/>
      <c r="C28" s="223"/>
      <c r="D28" s="177"/>
      <c r="E28" s="177"/>
      <c r="F28" s="177"/>
      <c r="G28" s="177"/>
      <c r="H28" s="177"/>
      <c r="I28" s="177"/>
      <c r="J28" s="177"/>
      <c r="K28" s="177"/>
      <c r="L28" s="177"/>
      <c r="M28" s="177"/>
    </row>
    <row r="29" spans="2:13" ht="28.5" customHeight="1" x14ac:dyDescent="0.2">
      <c r="B29" s="199"/>
      <c r="C29" s="220" t="s">
        <v>234</v>
      </c>
      <c r="D29" s="221"/>
      <c r="E29" s="221"/>
      <c r="F29" s="221"/>
      <c r="G29" s="221"/>
      <c r="H29" s="221"/>
      <c r="I29" s="221"/>
      <c r="J29" s="221"/>
      <c r="K29" s="221"/>
      <c r="L29" s="221"/>
      <c r="M29" s="221"/>
    </row>
    <row r="30" spans="2:13" ht="28.5" customHeight="1" x14ac:dyDescent="0.2">
      <c r="B30" s="199"/>
      <c r="C30" s="197" t="s">
        <v>182</v>
      </c>
      <c r="D30" s="176">
        <f t="shared" ref="D30:M30" si="2">D9</f>
        <v>2020</v>
      </c>
      <c r="E30" s="176">
        <f t="shared" si="2"/>
        <v>0</v>
      </c>
      <c r="F30" s="176">
        <f t="shared" si="2"/>
        <v>0</v>
      </c>
      <c r="G30" s="176">
        <f t="shared" si="2"/>
        <v>0</v>
      </c>
      <c r="H30" s="176">
        <f t="shared" si="2"/>
        <v>0</v>
      </c>
      <c r="I30" s="176">
        <f t="shared" si="2"/>
        <v>0</v>
      </c>
      <c r="J30" s="176">
        <f t="shared" si="2"/>
        <v>0</v>
      </c>
      <c r="K30" s="176">
        <f t="shared" si="2"/>
        <v>0</v>
      </c>
      <c r="L30" s="176">
        <f t="shared" si="2"/>
        <v>0</v>
      </c>
      <c r="M30" s="176">
        <f t="shared" si="2"/>
        <v>0</v>
      </c>
    </row>
    <row r="31" spans="2:13" ht="28.5" customHeight="1" x14ac:dyDescent="0.2">
      <c r="B31" s="199"/>
      <c r="C31" s="198" t="s">
        <v>183</v>
      </c>
      <c r="D31" s="205"/>
      <c r="E31" s="205"/>
      <c r="F31" s="205"/>
      <c r="G31" s="205"/>
      <c r="H31" s="205"/>
      <c r="I31" s="205"/>
      <c r="J31" s="205"/>
      <c r="K31" s="205"/>
      <c r="L31" s="205"/>
      <c r="M31" s="205"/>
    </row>
    <row r="32" spans="2:13" ht="28.5" customHeight="1" x14ac:dyDescent="0.2">
      <c r="B32" s="199"/>
      <c r="C32" s="198" t="s">
        <v>184</v>
      </c>
      <c r="D32" s="205"/>
      <c r="E32" s="205"/>
      <c r="F32" s="205"/>
      <c r="G32" s="205"/>
      <c r="H32" s="205"/>
      <c r="I32" s="205"/>
      <c r="J32" s="205"/>
      <c r="K32" s="205"/>
      <c r="L32" s="205"/>
      <c r="M32" s="205"/>
    </row>
    <row r="33" spans="2:13" ht="28.5" customHeight="1" x14ac:dyDescent="0.2">
      <c r="B33" s="199"/>
      <c r="C33" s="198" t="s">
        <v>199</v>
      </c>
      <c r="D33" s="205"/>
      <c r="E33" s="205"/>
      <c r="F33" s="205"/>
      <c r="G33" s="205"/>
      <c r="H33" s="205"/>
      <c r="I33" s="205"/>
      <c r="J33" s="205"/>
      <c r="K33" s="205"/>
      <c r="L33" s="205"/>
      <c r="M33" s="205"/>
    </row>
    <row r="34" spans="2:13" ht="28.5" customHeight="1" x14ac:dyDescent="0.2">
      <c r="B34" s="199"/>
      <c r="C34" s="198" t="s">
        <v>200</v>
      </c>
      <c r="D34" s="205"/>
      <c r="E34" s="205"/>
      <c r="F34" s="205"/>
      <c r="G34" s="205"/>
      <c r="H34" s="205"/>
      <c r="I34" s="205"/>
      <c r="J34" s="205"/>
      <c r="K34" s="205"/>
      <c r="L34" s="205"/>
      <c r="M34" s="205"/>
    </row>
    <row r="35" spans="2:13" ht="28.5" customHeight="1" x14ac:dyDescent="0.2">
      <c r="B35" s="199"/>
      <c r="C35" s="198" t="s">
        <v>201</v>
      </c>
      <c r="D35" s="205"/>
      <c r="E35" s="205"/>
      <c r="F35" s="205"/>
      <c r="G35" s="205"/>
      <c r="H35" s="205"/>
      <c r="I35" s="205"/>
      <c r="J35" s="205"/>
      <c r="K35" s="205"/>
      <c r="L35" s="205"/>
      <c r="M35" s="205"/>
    </row>
    <row r="36" spans="2:13" ht="28.5" customHeight="1" x14ac:dyDescent="0.2">
      <c r="B36" s="177"/>
      <c r="C36" s="177"/>
      <c r="D36" s="177"/>
      <c r="E36" s="177"/>
      <c r="F36" s="177"/>
      <c r="G36" s="177"/>
      <c r="H36" s="177"/>
      <c r="I36" s="177"/>
    </row>
    <row r="37" spans="2:13" ht="28.5" customHeight="1" x14ac:dyDescent="0.2">
      <c r="B37" s="177"/>
      <c r="C37" s="177"/>
      <c r="D37" s="177"/>
      <c r="E37" s="177"/>
      <c r="F37" s="177"/>
      <c r="G37" s="177"/>
      <c r="H37" s="177"/>
      <c r="I37" s="177"/>
    </row>
    <row r="38" spans="2:13" ht="28.5" customHeight="1" x14ac:dyDescent="0.2">
      <c r="B38" s="177"/>
      <c r="C38" s="177"/>
      <c r="D38" s="177"/>
      <c r="E38" s="177"/>
      <c r="F38" s="177"/>
      <c r="G38" s="177"/>
      <c r="H38" s="177"/>
      <c r="I38" s="177"/>
    </row>
    <row r="39" spans="2:13" ht="28.5" customHeight="1" x14ac:dyDescent="0.2">
      <c r="B39" s="177"/>
      <c r="C39" s="177"/>
      <c r="D39" s="177"/>
      <c r="E39" s="177"/>
      <c r="F39" s="177"/>
      <c r="G39" s="177"/>
      <c r="H39" s="177"/>
      <c r="I39" s="177"/>
    </row>
    <row r="40" spans="2:13" ht="28.5" customHeight="1" x14ac:dyDescent="0.2">
      <c r="B40" s="177"/>
      <c r="C40" s="177"/>
      <c r="D40" s="177"/>
      <c r="E40" s="177"/>
      <c r="F40" s="177"/>
      <c r="G40" s="177"/>
      <c r="H40" s="177"/>
      <c r="I40" s="177"/>
    </row>
    <row r="41" spans="2:13" ht="28.5" customHeight="1" x14ac:dyDescent="0.2">
      <c r="B41" s="177"/>
      <c r="C41" s="177"/>
      <c r="D41" s="177"/>
      <c r="E41" s="177"/>
      <c r="F41" s="177"/>
      <c r="G41" s="177"/>
      <c r="H41" s="177"/>
      <c r="I41" s="177"/>
    </row>
    <row r="42" spans="2:13" ht="28.5" customHeight="1" x14ac:dyDescent="0.2">
      <c r="B42" s="177"/>
      <c r="C42" s="177"/>
      <c r="D42" s="177"/>
      <c r="E42" s="177"/>
      <c r="F42" s="177"/>
      <c r="G42" s="177"/>
      <c r="H42" s="177"/>
      <c r="I42" s="177"/>
    </row>
    <row r="43" spans="2:13" ht="28.5" customHeight="1" x14ac:dyDescent="0.2">
      <c r="B43" s="177"/>
      <c r="C43" s="177"/>
      <c r="D43" s="177"/>
      <c r="E43" s="177"/>
      <c r="F43" s="177"/>
      <c r="G43" s="177"/>
      <c r="H43" s="177"/>
      <c r="I43" s="177"/>
    </row>
    <row r="44" spans="2:13" ht="28.5" customHeight="1" x14ac:dyDescent="0.2">
      <c r="B44" s="177"/>
      <c r="C44" s="177"/>
      <c r="D44" s="177"/>
      <c r="E44" s="177"/>
      <c r="F44" s="177"/>
      <c r="G44" s="177"/>
      <c r="H44" s="177"/>
      <c r="I44" s="177"/>
    </row>
    <row r="45" spans="2:13" ht="28.5" customHeight="1" x14ac:dyDescent="0.2">
      <c r="B45" s="177"/>
      <c r="C45" s="177"/>
      <c r="D45" s="177"/>
      <c r="E45" s="177"/>
      <c r="F45" s="177"/>
      <c r="G45" s="177"/>
      <c r="H45" s="177"/>
      <c r="I45" s="177"/>
    </row>
    <row r="46" spans="2:13" ht="28.5" customHeight="1" x14ac:dyDescent="0.2">
      <c r="B46" s="177"/>
      <c r="C46" s="177"/>
      <c r="D46" s="177"/>
      <c r="E46" s="177"/>
      <c r="F46" s="177"/>
      <c r="G46" s="177"/>
      <c r="H46" s="177"/>
      <c r="I46" s="177"/>
    </row>
    <row r="47" spans="2:13" ht="28.5" customHeight="1" x14ac:dyDescent="0.2">
      <c r="B47" s="177"/>
      <c r="C47" s="177"/>
      <c r="D47" s="177"/>
      <c r="E47" s="177"/>
      <c r="F47" s="177"/>
      <c r="G47" s="177"/>
      <c r="H47" s="177"/>
      <c r="I47" s="177"/>
    </row>
    <row r="48" spans="2:13" ht="28.5" customHeight="1" x14ac:dyDescent="0.2">
      <c r="B48" s="177"/>
      <c r="C48" s="177"/>
      <c r="D48" s="177"/>
      <c r="E48" s="177"/>
      <c r="F48" s="177"/>
      <c r="G48" s="177"/>
      <c r="H48" s="177"/>
      <c r="I48" s="177"/>
    </row>
    <row r="49" spans="2:13" s="187" customFormat="1" ht="28.5" customHeight="1" x14ac:dyDescent="0.2">
      <c r="B49" s="186"/>
      <c r="C49" s="186"/>
      <c r="D49" s="186"/>
      <c r="E49" s="186"/>
      <c r="F49" s="186"/>
      <c r="G49" s="186"/>
      <c r="H49" s="186"/>
      <c r="I49" s="186"/>
    </row>
    <row r="50" spans="2:13" s="187" customFormat="1" ht="28.5" customHeight="1" x14ac:dyDescent="0.2">
      <c r="B50" s="186"/>
      <c r="C50" s="222" t="s">
        <v>218</v>
      </c>
      <c r="D50" s="222"/>
      <c r="E50" s="222"/>
      <c r="F50" s="222"/>
      <c r="G50" s="222"/>
      <c r="H50" s="222"/>
      <c r="I50" s="222"/>
      <c r="J50" s="222"/>
      <c r="K50" s="222"/>
      <c r="L50" s="222"/>
      <c r="M50" s="222"/>
    </row>
    <row r="51" spans="2:13" s="187" customFormat="1" ht="28.5" customHeight="1" x14ac:dyDescent="0.2">
      <c r="B51" s="186"/>
      <c r="C51" s="188" t="s">
        <v>182</v>
      </c>
      <c r="D51" s="186">
        <f t="shared" ref="D51:M51" si="3">D9</f>
        <v>2020</v>
      </c>
      <c r="E51" s="186">
        <f t="shared" si="3"/>
        <v>0</v>
      </c>
      <c r="F51" s="186">
        <f t="shared" si="3"/>
        <v>0</v>
      </c>
      <c r="G51" s="186">
        <f t="shared" si="3"/>
        <v>0</v>
      </c>
      <c r="H51" s="186">
        <f t="shared" si="3"/>
        <v>0</v>
      </c>
      <c r="I51" s="186">
        <f t="shared" si="3"/>
        <v>0</v>
      </c>
      <c r="J51" s="186">
        <f t="shared" si="3"/>
        <v>0</v>
      </c>
      <c r="K51" s="186">
        <f t="shared" si="3"/>
        <v>0</v>
      </c>
      <c r="L51" s="186">
        <f t="shared" si="3"/>
        <v>0</v>
      </c>
      <c r="M51" s="186">
        <f t="shared" si="3"/>
        <v>0</v>
      </c>
    </row>
    <row r="52" spans="2:13" s="187" customFormat="1" ht="28.5" customHeight="1" x14ac:dyDescent="0.2">
      <c r="B52" s="186"/>
      <c r="C52" s="186" t="s">
        <v>183</v>
      </c>
      <c r="D52" s="189" t="str">
        <f>IFERROR(D31/D10*100,"")</f>
        <v/>
      </c>
      <c r="E52" s="189" t="str">
        <f t="shared" ref="E52:M52" si="4">IFERROR(E31/E10*100,"")</f>
        <v/>
      </c>
      <c r="F52" s="189" t="str">
        <f t="shared" si="4"/>
        <v/>
      </c>
      <c r="G52" s="189" t="str">
        <f t="shared" si="4"/>
        <v/>
      </c>
      <c r="H52" s="189" t="str">
        <f t="shared" si="4"/>
        <v/>
      </c>
      <c r="I52" s="189" t="str">
        <f t="shared" si="4"/>
        <v/>
      </c>
      <c r="J52" s="189" t="str">
        <f t="shared" si="4"/>
        <v/>
      </c>
      <c r="K52" s="189" t="str">
        <f t="shared" si="4"/>
        <v/>
      </c>
      <c r="L52" s="189" t="str">
        <f t="shared" si="4"/>
        <v/>
      </c>
      <c r="M52" s="189" t="str">
        <f t="shared" si="4"/>
        <v/>
      </c>
    </row>
    <row r="53" spans="2:13" s="187" customFormat="1" ht="28.5" customHeight="1" x14ac:dyDescent="0.2">
      <c r="B53" s="186"/>
      <c r="C53" s="186" t="s">
        <v>184</v>
      </c>
      <c r="D53" s="189" t="str">
        <f>IFERROR(D32/D11*100,"")</f>
        <v/>
      </c>
      <c r="E53" s="189" t="str">
        <f t="shared" ref="E53:M53" si="5">IFERROR(E32/E11*100,"")</f>
        <v/>
      </c>
      <c r="F53" s="189" t="str">
        <f t="shared" si="5"/>
        <v/>
      </c>
      <c r="G53" s="189" t="str">
        <f t="shared" si="5"/>
        <v/>
      </c>
      <c r="H53" s="189" t="str">
        <f t="shared" si="5"/>
        <v/>
      </c>
      <c r="I53" s="189" t="str">
        <f t="shared" si="5"/>
        <v/>
      </c>
      <c r="J53" s="189" t="str">
        <f t="shared" si="5"/>
        <v/>
      </c>
      <c r="K53" s="189" t="str">
        <f t="shared" si="5"/>
        <v/>
      </c>
      <c r="L53" s="189" t="str">
        <f t="shared" si="5"/>
        <v/>
      </c>
      <c r="M53" s="189" t="str">
        <f t="shared" si="5"/>
        <v/>
      </c>
    </row>
    <row r="54" spans="2:13" s="187" customFormat="1" ht="28.5" customHeight="1" x14ac:dyDescent="0.2">
      <c r="B54" s="186"/>
      <c r="C54" s="186" t="s">
        <v>199</v>
      </c>
      <c r="D54" s="189" t="str">
        <f>IFERROR(D33/D13*100,"")</f>
        <v/>
      </c>
      <c r="E54" s="189" t="str">
        <f t="shared" ref="E54:M54" si="6">IFERROR(E33/E13*100,"")</f>
        <v/>
      </c>
      <c r="F54" s="189" t="str">
        <f t="shared" si="6"/>
        <v/>
      </c>
      <c r="G54" s="189" t="str">
        <f t="shared" si="6"/>
        <v/>
      </c>
      <c r="H54" s="189" t="str">
        <f t="shared" si="6"/>
        <v/>
      </c>
      <c r="I54" s="189" t="str">
        <f t="shared" si="6"/>
        <v/>
      </c>
      <c r="J54" s="189" t="str">
        <f t="shared" si="6"/>
        <v/>
      </c>
      <c r="K54" s="189" t="str">
        <f t="shared" si="6"/>
        <v/>
      </c>
      <c r="L54" s="189" t="str">
        <f t="shared" si="6"/>
        <v/>
      </c>
      <c r="M54" s="189" t="str">
        <f t="shared" si="6"/>
        <v/>
      </c>
    </row>
    <row r="55" spans="2:13" s="187" customFormat="1" ht="28.5" customHeight="1" x14ac:dyDescent="0.2">
      <c r="B55" s="186"/>
      <c r="C55" s="186" t="s">
        <v>200</v>
      </c>
      <c r="D55" s="189" t="str">
        <f>IFERROR(D34/D14*100,"")</f>
        <v/>
      </c>
      <c r="E55" s="189" t="str">
        <f t="shared" ref="E55:M55" si="7">IFERROR(E34/E14*100,"")</f>
        <v/>
      </c>
      <c r="F55" s="189" t="str">
        <f t="shared" si="7"/>
        <v/>
      </c>
      <c r="G55" s="189" t="str">
        <f t="shared" si="7"/>
        <v/>
      </c>
      <c r="H55" s="189" t="str">
        <f t="shared" si="7"/>
        <v/>
      </c>
      <c r="I55" s="189" t="str">
        <f t="shared" si="7"/>
        <v/>
      </c>
      <c r="J55" s="189" t="str">
        <f t="shared" si="7"/>
        <v/>
      </c>
      <c r="K55" s="189" t="str">
        <f t="shared" si="7"/>
        <v/>
      </c>
      <c r="L55" s="189" t="str">
        <f t="shared" si="7"/>
        <v/>
      </c>
      <c r="M55" s="189" t="str">
        <f t="shared" si="7"/>
        <v/>
      </c>
    </row>
    <row r="56" spans="2:13" s="187" customFormat="1" ht="28.5" customHeight="1" x14ac:dyDescent="0.2">
      <c r="B56" s="186"/>
      <c r="C56" s="186" t="s">
        <v>201</v>
      </c>
      <c r="D56" s="189" t="str">
        <f>IFERROR(D35/D15*100,"")</f>
        <v/>
      </c>
      <c r="E56" s="189" t="str">
        <f t="shared" ref="E56:M56" si="8">IFERROR(E35/E15*100,"")</f>
        <v/>
      </c>
      <c r="F56" s="189" t="str">
        <f t="shared" si="8"/>
        <v/>
      </c>
      <c r="G56" s="189" t="str">
        <f t="shared" si="8"/>
        <v/>
      </c>
      <c r="H56" s="189" t="str">
        <f t="shared" si="8"/>
        <v/>
      </c>
      <c r="I56" s="189" t="str">
        <f t="shared" si="8"/>
        <v/>
      </c>
      <c r="J56" s="189" t="str">
        <f t="shared" si="8"/>
        <v/>
      </c>
      <c r="K56" s="189" t="str">
        <f t="shared" si="8"/>
        <v/>
      </c>
      <c r="L56" s="189" t="str">
        <f t="shared" si="8"/>
        <v/>
      </c>
      <c r="M56" s="189" t="str">
        <f t="shared" si="8"/>
        <v/>
      </c>
    </row>
    <row r="57" spans="2:13" s="187" customFormat="1" ht="28.5" customHeight="1" x14ac:dyDescent="0.2"/>
    <row r="58" spans="2:13" s="187" customFormat="1" ht="28.5" customHeight="1" x14ac:dyDescent="0.2"/>
    <row r="59" spans="2:13" s="187" customFormat="1" ht="28.5" customHeight="1" x14ac:dyDescent="0.2"/>
    <row r="60" spans="2:13" s="187" customFormat="1" ht="26.1" customHeight="1" x14ac:dyDescent="0.2"/>
  </sheetData>
  <sheetProtection sheet="1"/>
  <protectedRanges>
    <protectedRange sqref="D9:M17" name="Område1"/>
    <protectedRange sqref="D51:M51 D19:M27" name="Område1_1"/>
  </protectedRanges>
  <mergeCells count="15">
    <mergeCell ref="O8:AF8"/>
    <mergeCell ref="B26:B27"/>
    <mergeCell ref="C29:M29"/>
    <mergeCell ref="C50:M50"/>
    <mergeCell ref="B28:C28"/>
    <mergeCell ref="B20:B21"/>
    <mergeCell ref="B22:B24"/>
    <mergeCell ref="B10:B11"/>
    <mergeCell ref="B12:B17"/>
    <mergeCell ref="U2:V2"/>
    <mergeCell ref="U3:V3"/>
    <mergeCell ref="U4:V4"/>
    <mergeCell ref="W2:AE2"/>
    <mergeCell ref="W3:AE3"/>
    <mergeCell ref="W4:AE4"/>
  </mergeCells>
  <phoneticPr fontId="18" type="noConversion"/>
  <printOptions horizontalCentered="1" verticalCentered="1"/>
  <pageMargins left="0.39370078740157483" right="0.39370078740157483" top="0.59055118110236227" bottom="0.59055118110236227" header="0.31496062992125984" footer="0.31496062992125984"/>
  <pageSetup paperSize="9" scale="89" orientation="portrait" r:id="rId1"/>
  <ignoredErrors>
    <ignoredError sqref="F25:M2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DC18D-E4A4-4BA2-A38E-B22BA6BDEC81}">
  <sheetPr codeName="Blad3">
    <tabColor rgb="FFFFC000"/>
    <pageSetUpPr fitToPage="1"/>
  </sheetPr>
  <dimension ref="A2:J44"/>
  <sheetViews>
    <sheetView showGridLines="0" zoomScaleNormal="100" workbookViewId="0"/>
  </sheetViews>
  <sheetFormatPr defaultColWidth="9" defaultRowHeight="14.25" x14ac:dyDescent="0.2"/>
  <cols>
    <col min="1" max="1" width="2.5" style="43" customWidth="1"/>
    <col min="2" max="2" width="50.625" style="43" customWidth="1"/>
    <col min="3" max="3" width="9" style="43"/>
    <col min="4" max="4" width="55.125" style="43" customWidth="1"/>
    <col min="5" max="5" width="5.625" style="43" customWidth="1"/>
    <col min="6" max="6" width="9.75" style="43" customWidth="1"/>
    <col min="7" max="7" width="44.875" style="43" customWidth="1"/>
    <col min="8" max="9" width="9" style="43"/>
    <col min="10" max="10" width="9" style="43" customWidth="1"/>
    <col min="11" max="16384" width="9" style="43"/>
  </cols>
  <sheetData>
    <row r="2" spans="1:10" ht="28.5" x14ac:dyDescent="0.2">
      <c r="A2" s="43" t="s">
        <v>21</v>
      </c>
      <c r="F2" s="45" t="s">
        <v>11</v>
      </c>
      <c r="G2" s="53" t="str">
        <f>IF(ISBLANK('Instruktion '!G2),"Ange utbildningsnamnet i fliken Instruktion",'Instruktion '!G2)</f>
        <v>Ange utbildningsnamnet i fliken Instruktion</v>
      </c>
    </row>
    <row r="3" spans="1:10" ht="28.5" x14ac:dyDescent="0.2">
      <c r="A3" s="43" t="s">
        <v>21</v>
      </c>
      <c r="F3" s="45" t="s">
        <v>7</v>
      </c>
      <c r="G3" s="2"/>
    </row>
    <row r="4" spans="1:10" ht="28.5" x14ac:dyDescent="0.2">
      <c r="A4" s="43" t="s">
        <v>21</v>
      </c>
      <c r="F4" s="45" t="s">
        <v>8</v>
      </c>
      <c r="G4" s="3"/>
    </row>
    <row r="5" spans="1:10" ht="28.5" x14ac:dyDescent="0.2">
      <c r="A5" s="43" t="s">
        <v>21</v>
      </c>
      <c r="B5" s="11"/>
      <c r="C5" s="11"/>
      <c r="D5" s="11"/>
      <c r="E5" s="11"/>
      <c r="F5" s="11"/>
      <c r="G5" s="11"/>
      <c r="H5" s="11"/>
      <c r="I5" s="11"/>
      <c r="J5" s="11"/>
    </row>
    <row r="6" spans="1:10" ht="29.25" thickBot="1" x14ac:dyDescent="0.25">
      <c r="A6" s="43" t="s">
        <v>21</v>
      </c>
      <c r="B6" s="11"/>
      <c r="C6" s="11"/>
      <c r="D6" s="11"/>
      <c r="E6" s="11"/>
      <c r="F6" s="11"/>
      <c r="G6" s="11"/>
      <c r="H6" s="11"/>
      <c r="I6" s="11"/>
      <c r="J6" s="11"/>
    </row>
    <row r="7" spans="1:10" ht="30.75" thickBot="1" x14ac:dyDescent="0.25">
      <c r="A7" s="43" t="s">
        <v>21</v>
      </c>
      <c r="B7" s="12" t="s">
        <v>40</v>
      </c>
      <c r="C7" s="46" t="s">
        <v>0</v>
      </c>
      <c r="D7" s="46" t="s">
        <v>5</v>
      </c>
      <c r="E7" s="11"/>
      <c r="F7" s="11"/>
      <c r="G7" s="11"/>
      <c r="H7" s="11"/>
      <c r="I7" s="11"/>
      <c r="J7" s="11"/>
    </row>
    <row r="8" spans="1:10" ht="28.5" x14ac:dyDescent="0.2">
      <c r="A8" s="43" t="s">
        <v>21</v>
      </c>
      <c r="B8" s="13" t="s">
        <v>41</v>
      </c>
      <c r="C8" s="41"/>
      <c r="D8" s="5"/>
      <c r="E8" s="11"/>
      <c r="F8" s="11"/>
      <c r="G8" s="11"/>
      <c r="H8" s="11"/>
      <c r="I8" s="11"/>
      <c r="J8" s="11"/>
    </row>
    <row r="9" spans="1:10" ht="28.5" x14ac:dyDescent="0.2">
      <c r="A9" s="43" t="s">
        <v>21</v>
      </c>
      <c r="B9" s="15" t="s">
        <v>42</v>
      </c>
      <c r="C9" s="47"/>
      <c r="D9" s="6"/>
      <c r="E9" s="11"/>
      <c r="F9" s="11"/>
      <c r="G9" s="11"/>
      <c r="H9" s="11"/>
      <c r="I9" s="11"/>
      <c r="J9" s="11"/>
    </row>
    <row r="10" spans="1:10" ht="28.5" x14ac:dyDescent="0.2">
      <c r="A10" s="43" t="s">
        <v>21</v>
      </c>
      <c r="B10" s="147" t="s">
        <v>43</v>
      </c>
      <c r="C10" s="148"/>
      <c r="D10" s="29"/>
      <c r="E10" s="11"/>
      <c r="F10" s="11"/>
      <c r="G10" s="11"/>
      <c r="H10" s="11"/>
      <c r="I10" s="11"/>
      <c r="J10" s="11"/>
    </row>
    <row r="11" spans="1:10" ht="28.5" x14ac:dyDescent="0.2">
      <c r="A11" s="43" t="s">
        <v>21</v>
      </c>
      <c r="B11" s="15" t="s">
        <v>44</v>
      </c>
      <c r="C11" s="47"/>
      <c r="D11" s="6"/>
      <c r="E11" s="11"/>
      <c r="F11" s="11"/>
      <c r="G11" s="11"/>
      <c r="H11" s="11"/>
      <c r="I11" s="11"/>
      <c r="J11" s="11"/>
    </row>
    <row r="12" spans="1:10" ht="28.5" x14ac:dyDescent="0.2">
      <c r="A12" s="43" t="s">
        <v>21</v>
      </c>
      <c r="B12" s="147" t="s">
        <v>45</v>
      </c>
      <c r="C12" s="148"/>
      <c r="D12" s="29"/>
      <c r="E12" s="11"/>
      <c r="F12" s="11"/>
      <c r="G12" s="11"/>
      <c r="H12" s="11"/>
      <c r="I12" s="11"/>
      <c r="J12" s="11"/>
    </row>
    <row r="13" spans="1:10" ht="28.5" x14ac:dyDescent="0.2">
      <c r="A13" s="43" t="s">
        <v>21</v>
      </c>
      <c r="B13" s="15" t="s">
        <v>46</v>
      </c>
      <c r="C13" s="47"/>
      <c r="D13" s="6"/>
      <c r="E13" s="11"/>
      <c r="F13" s="11"/>
      <c r="G13" s="11"/>
      <c r="H13" s="11"/>
      <c r="I13" s="11"/>
      <c r="J13" s="11"/>
    </row>
    <row r="14" spans="1:10" ht="28.5" x14ac:dyDescent="0.2">
      <c r="A14" s="43" t="s">
        <v>21</v>
      </c>
      <c r="B14" s="147" t="s">
        <v>47</v>
      </c>
      <c r="C14" s="148"/>
      <c r="D14" s="29"/>
      <c r="E14" s="11"/>
      <c r="F14" s="11"/>
      <c r="G14" s="11"/>
      <c r="H14" s="11"/>
      <c r="I14" s="11"/>
      <c r="J14" s="11"/>
    </row>
    <row r="15" spans="1:10" ht="29.25" thickBot="1" x14ac:dyDescent="0.25">
      <c r="A15" s="43" t="s">
        <v>21</v>
      </c>
      <c r="B15" s="201" t="s">
        <v>48</v>
      </c>
      <c r="C15" s="202"/>
      <c r="D15" s="203"/>
      <c r="E15" s="11"/>
      <c r="F15" s="11"/>
      <c r="G15" s="11"/>
      <c r="H15" s="11"/>
      <c r="I15" s="11"/>
      <c r="J15" s="11"/>
    </row>
    <row r="16" spans="1:10" ht="29.25" thickBot="1" x14ac:dyDescent="0.25">
      <c r="A16" s="43" t="s">
        <v>21</v>
      </c>
      <c r="B16" s="11"/>
      <c r="C16" s="11"/>
      <c r="D16" s="11"/>
      <c r="E16" s="11"/>
      <c r="F16" s="11"/>
      <c r="G16" s="11"/>
      <c r="H16" s="11"/>
      <c r="I16" s="11"/>
      <c r="J16" s="11"/>
    </row>
    <row r="17" spans="1:10" ht="29.25" thickBot="1" x14ac:dyDescent="0.25">
      <c r="A17" s="43" t="s">
        <v>21</v>
      </c>
      <c r="B17" s="12" t="s">
        <v>49</v>
      </c>
      <c r="C17" s="46" t="s">
        <v>0</v>
      </c>
      <c r="D17" s="46" t="s">
        <v>5</v>
      </c>
      <c r="E17" s="11"/>
      <c r="F17" s="11"/>
      <c r="G17" s="11"/>
      <c r="H17" s="11"/>
      <c r="I17" s="11"/>
      <c r="J17" s="11"/>
    </row>
    <row r="18" spans="1:10" ht="42.75" x14ac:dyDescent="0.2">
      <c r="A18" s="43" t="s">
        <v>21</v>
      </c>
      <c r="B18" s="13" t="s">
        <v>50</v>
      </c>
      <c r="C18" s="41"/>
      <c r="D18" s="5"/>
      <c r="E18" s="11"/>
      <c r="F18" s="11"/>
      <c r="G18" s="11"/>
      <c r="H18" s="11"/>
      <c r="I18" s="11"/>
      <c r="J18" s="11"/>
    </row>
    <row r="19" spans="1:10" ht="28.5" x14ac:dyDescent="0.2">
      <c r="A19" s="43" t="s">
        <v>21</v>
      </c>
      <c r="B19" s="15" t="s">
        <v>59</v>
      </c>
      <c r="C19" s="47"/>
      <c r="D19" s="6"/>
      <c r="E19" s="14"/>
    </row>
    <row r="20" spans="1:10" ht="28.5" x14ac:dyDescent="0.2">
      <c r="A20" s="43" t="s">
        <v>21</v>
      </c>
      <c r="B20" s="16" t="s">
        <v>51</v>
      </c>
      <c r="C20" s="42"/>
      <c r="D20" s="8"/>
      <c r="E20" s="14"/>
    </row>
    <row r="21" spans="1:10" ht="28.5" x14ac:dyDescent="0.2">
      <c r="A21" s="43" t="s">
        <v>21</v>
      </c>
      <c r="B21" s="15" t="s">
        <v>52</v>
      </c>
      <c r="C21" s="47"/>
      <c r="D21" s="6"/>
      <c r="E21" s="14"/>
    </row>
    <row r="22" spans="1:10" ht="28.5" x14ac:dyDescent="0.2">
      <c r="A22" s="43" t="s">
        <v>21</v>
      </c>
      <c r="B22" s="16" t="s">
        <v>53</v>
      </c>
      <c r="C22" s="42"/>
      <c r="D22" s="8"/>
      <c r="E22" s="14"/>
    </row>
    <row r="23" spans="1:10" ht="28.5" x14ac:dyDescent="0.2">
      <c r="A23" s="43" t="s">
        <v>21</v>
      </c>
      <c r="B23" s="17" t="s">
        <v>54</v>
      </c>
      <c r="C23" s="47"/>
      <c r="D23" s="6"/>
      <c r="E23" s="14"/>
    </row>
    <row r="24" spans="1:10" ht="28.5" x14ac:dyDescent="0.2">
      <c r="A24" s="43" t="s">
        <v>21</v>
      </c>
      <c r="B24" s="16" t="s">
        <v>55</v>
      </c>
      <c r="C24" s="42"/>
      <c r="D24" s="8"/>
      <c r="E24" s="14"/>
    </row>
    <row r="25" spans="1:10" ht="42.75" x14ac:dyDescent="0.2">
      <c r="A25" s="43" t="s">
        <v>21</v>
      </c>
      <c r="B25" s="17" t="s">
        <v>56</v>
      </c>
      <c r="C25" s="47"/>
      <c r="D25" s="6"/>
      <c r="E25" s="14"/>
    </row>
    <row r="26" spans="1:10" ht="28.5" x14ac:dyDescent="0.2">
      <c r="A26" s="43" t="s">
        <v>21</v>
      </c>
      <c r="B26" s="16" t="s">
        <v>57</v>
      </c>
      <c r="C26" s="42"/>
      <c r="D26" s="8"/>
      <c r="E26" s="14"/>
    </row>
    <row r="27" spans="1:10" ht="29.25" thickBot="1" x14ac:dyDescent="0.25">
      <c r="A27" s="43" t="s">
        <v>21</v>
      </c>
      <c r="B27" s="15" t="s">
        <v>58</v>
      </c>
      <c r="C27" s="47"/>
      <c r="D27" s="6"/>
      <c r="E27" s="14"/>
    </row>
    <row r="28" spans="1:10" ht="28.5" x14ac:dyDescent="0.2">
      <c r="A28" s="43" t="s">
        <v>21</v>
      </c>
      <c r="B28" s="18"/>
      <c r="C28" s="48"/>
      <c r="D28" s="48"/>
      <c r="E28" s="14"/>
    </row>
    <row r="29" spans="1:10" ht="28.5" x14ac:dyDescent="0.2">
      <c r="A29" s="43" t="s">
        <v>21</v>
      </c>
    </row>
    <row r="30" spans="1:10" ht="28.5" x14ac:dyDescent="0.2">
      <c r="A30" s="43" t="s">
        <v>21</v>
      </c>
    </row>
    <row r="31" spans="1:10" ht="28.5" x14ac:dyDescent="0.2">
      <c r="A31" s="43" t="s">
        <v>21</v>
      </c>
    </row>
    <row r="32" spans="1:10" ht="28.5" x14ac:dyDescent="0.2">
      <c r="A32" s="43" t="s">
        <v>21</v>
      </c>
    </row>
    <row r="33" spans="1:1" ht="28.5" x14ac:dyDescent="0.2">
      <c r="A33" s="43" t="s">
        <v>21</v>
      </c>
    </row>
    <row r="34" spans="1:1" ht="28.5" x14ac:dyDescent="0.2">
      <c r="A34" s="43" t="s">
        <v>21</v>
      </c>
    </row>
    <row r="35" spans="1:1" ht="28.5" x14ac:dyDescent="0.2">
      <c r="A35" s="43" t="s">
        <v>21</v>
      </c>
    </row>
    <row r="36" spans="1:1" ht="28.5" x14ac:dyDescent="0.2">
      <c r="A36" s="43" t="s">
        <v>21</v>
      </c>
    </row>
    <row r="37" spans="1:1" ht="28.5" x14ac:dyDescent="0.2">
      <c r="A37" s="43" t="s">
        <v>21</v>
      </c>
    </row>
    <row r="38" spans="1:1" ht="28.5" x14ac:dyDescent="0.2">
      <c r="A38" s="43" t="s">
        <v>21</v>
      </c>
    </row>
    <row r="39" spans="1:1" ht="28.5" x14ac:dyDescent="0.2">
      <c r="A39" s="43" t="s">
        <v>21</v>
      </c>
    </row>
    <row r="40" spans="1:1" ht="28.5" x14ac:dyDescent="0.2">
      <c r="A40" s="43" t="s">
        <v>21</v>
      </c>
    </row>
    <row r="41" spans="1:1" ht="28.5" x14ac:dyDescent="0.2">
      <c r="A41" s="43" t="s">
        <v>21</v>
      </c>
    </row>
    <row r="42" spans="1:1" ht="28.5" x14ac:dyDescent="0.2">
      <c r="A42" s="43" t="s">
        <v>21</v>
      </c>
    </row>
    <row r="43" spans="1:1" ht="28.5" x14ac:dyDescent="0.2">
      <c r="A43" s="43" t="s">
        <v>21</v>
      </c>
    </row>
    <row r="44" spans="1:1" ht="28.5" x14ac:dyDescent="0.2">
      <c r="A44" s="43" t="s">
        <v>21</v>
      </c>
    </row>
  </sheetData>
  <sheetProtection sheet="1" objects="1" scenarios="1"/>
  <conditionalFormatting sqref="C8">
    <cfRule type="colorScale" priority="13">
      <colorScale>
        <cfvo type="min"/>
        <cfvo type="percentile" val="50"/>
        <cfvo type="max"/>
        <color rgb="FFF8696B"/>
        <color rgb="FFFFEB84"/>
        <color rgb="FF63BE7B"/>
      </colorScale>
    </cfRule>
  </conditionalFormatting>
  <conditionalFormatting sqref="C8:C15">
    <cfRule type="containsText" dxfId="223" priority="6" operator="containsText" text="Nej">
      <formula>NOT(ISERROR(SEARCH("Nej",C8)))</formula>
    </cfRule>
    <cfRule type="containsText" dxfId="222" priority="7" operator="containsText" text="Ja">
      <formula>NOT(ISERROR(SEARCH("Ja",C8)))</formula>
    </cfRule>
    <cfRule type="containsText" dxfId="221" priority="8" operator="containsText" text="Ja">
      <formula>NOT(ISERROR(SEARCH("Ja",C8)))</formula>
    </cfRule>
    <cfRule type="containsText" dxfId="220" priority="10" operator="containsText" text="Ja">
      <formula>NOT(ISERROR(SEARCH("Ja",C8)))</formula>
    </cfRule>
  </conditionalFormatting>
  <conditionalFormatting sqref="C9:C15">
    <cfRule type="containsText" dxfId="219" priority="9" operator="containsText" text="Nej">
      <formula>NOT(ISERROR(SEARCH("Nej",C9)))</formula>
    </cfRule>
  </conditionalFormatting>
  <conditionalFormatting sqref="C18">
    <cfRule type="colorScale" priority="26">
      <colorScale>
        <cfvo type="min"/>
        <cfvo type="percentile" val="50"/>
        <cfvo type="max"/>
        <color rgb="FFF8696B"/>
        <color rgb="FFFFEB84"/>
        <color rgb="FF63BE7B"/>
      </colorScale>
    </cfRule>
  </conditionalFormatting>
  <conditionalFormatting sqref="C18:C27">
    <cfRule type="containsText" dxfId="218" priority="19" operator="containsText" text="Nej">
      <formula>NOT(ISERROR(SEARCH("Nej",C18)))</formula>
    </cfRule>
    <cfRule type="containsText" dxfId="217" priority="20" operator="containsText" text="Ja">
      <formula>NOT(ISERROR(SEARCH("Ja",C18)))</formula>
    </cfRule>
    <cfRule type="containsText" dxfId="216" priority="21" operator="containsText" text="Ja">
      <formula>NOT(ISERROR(SEARCH("Ja",C18)))</formula>
    </cfRule>
    <cfRule type="containsText" dxfId="215" priority="23" operator="containsText" text="Ja">
      <formula>NOT(ISERROR(SEARCH("Ja",C18)))</formula>
    </cfRule>
  </conditionalFormatting>
  <conditionalFormatting sqref="C19">
    <cfRule type="containsText" dxfId="214" priority="22" operator="containsText" text="Nej">
      <formula>NOT(ISERROR(SEARCH("Nej",C19)))</formula>
    </cfRule>
  </conditionalFormatting>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4DCD0247-083A-4E15-9CD9-51A4949E1C3D}">
          <x14:formula1>
            <xm:f>Data!$A$2:$A$3</xm:f>
          </x14:formula1>
          <xm:sqref>C8:C15 C18:C27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3042-D466-4D77-80D9-0A0F0B0C9166}">
  <sheetPr codeName="Blad4">
    <tabColor theme="5" tint="0.59999389629810485"/>
    <pageSetUpPr fitToPage="1"/>
  </sheetPr>
  <dimension ref="A2:J58"/>
  <sheetViews>
    <sheetView showGridLines="0" zoomScaleNormal="100" workbookViewId="0"/>
  </sheetViews>
  <sheetFormatPr defaultColWidth="9" defaultRowHeight="14.25" x14ac:dyDescent="0.2"/>
  <cols>
    <col min="1" max="1" width="2.5" style="43" customWidth="1"/>
    <col min="2" max="2" width="50.625" style="43" customWidth="1"/>
    <col min="3" max="3" width="9" style="43"/>
    <col min="4" max="4" width="55.125" style="43" customWidth="1"/>
    <col min="5" max="5" width="5.625" style="43" customWidth="1"/>
    <col min="6" max="6" width="9.75" style="43" customWidth="1"/>
    <col min="7" max="7" width="44.875" style="43" customWidth="1"/>
    <col min="8" max="9" width="9" style="43"/>
    <col min="10" max="10" width="9" style="43" customWidth="1"/>
    <col min="11" max="16384" width="9" style="43"/>
  </cols>
  <sheetData>
    <row r="2" spans="1:10" ht="28.5" x14ac:dyDescent="0.2">
      <c r="A2" s="43" t="s">
        <v>21</v>
      </c>
      <c r="F2" s="54" t="s">
        <v>11</v>
      </c>
      <c r="G2" s="53" t="str">
        <f>IF(ISBLANK('Instruktion '!G2),"Ange utbildningsnamnet i fliken Instruktion",'Instruktion '!G2)</f>
        <v>Ange utbildningsnamnet i fliken Instruktion</v>
      </c>
    </row>
    <row r="3" spans="1:10" ht="28.5" x14ac:dyDescent="0.2">
      <c r="A3" s="43" t="s">
        <v>21</v>
      </c>
      <c r="F3" s="45" t="s">
        <v>7</v>
      </c>
      <c r="G3" s="2"/>
    </row>
    <row r="4" spans="1:10" ht="28.5" x14ac:dyDescent="0.2">
      <c r="A4" s="43" t="s">
        <v>21</v>
      </c>
      <c r="F4" s="45" t="s">
        <v>8</v>
      </c>
      <c r="G4" s="3"/>
    </row>
    <row r="5" spans="1:10" ht="28.5" x14ac:dyDescent="0.2">
      <c r="A5" s="43" t="s">
        <v>21</v>
      </c>
      <c r="B5" s="114"/>
      <c r="C5" s="114"/>
      <c r="D5" s="114"/>
      <c r="E5" s="114"/>
      <c r="F5" s="114"/>
      <c r="G5" s="114"/>
      <c r="H5" s="114"/>
      <c r="I5" s="114"/>
      <c r="J5" s="114"/>
    </row>
    <row r="6" spans="1:10" ht="28.5" x14ac:dyDescent="0.2">
      <c r="A6" s="43" t="s">
        <v>21</v>
      </c>
      <c r="B6" s="114"/>
      <c r="C6" s="114"/>
      <c r="D6" s="114"/>
      <c r="E6" s="114"/>
      <c r="F6" s="114"/>
      <c r="G6" s="114"/>
      <c r="H6" s="114"/>
      <c r="I6" s="114"/>
      <c r="J6" s="114"/>
    </row>
    <row r="7" spans="1:10" ht="28.5" x14ac:dyDescent="0.2">
      <c r="A7" s="43" t="s">
        <v>21</v>
      </c>
      <c r="B7" s="114"/>
      <c r="C7" s="114"/>
      <c r="D7" s="114"/>
      <c r="E7" s="114"/>
      <c r="F7" s="114"/>
      <c r="G7" s="114"/>
      <c r="H7" s="114"/>
      <c r="I7" s="114"/>
      <c r="J7" s="114"/>
    </row>
    <row r="8" spans="1:10" ht="28.5" x14ac:dyDescent="0.2">
      <c r="A8" s="43" t="s">
        <v>21</v>
      </c>
      <c r="B8" s="114"/>
      <c r="C8" s="114"/>
      <c r="D8" s="114"/>
      <c r="E8" s="114"/>
      <c r="F8" s="114"/>
      <c r="G8" s="114"/>
      <c r="H8" s="114"/>
      <c r="I8" s="114"/>
      <c r="J8" s="114"/>
    </row>
    <row r="9" spans="1:10" ht="28.5" x14ac:dyDescent="0.2">
      <c r="A9" s="43" t="s">
        <v>21</v>
      </c>
      <c r="B9" s="114"/>
      <c r="C9" s="114"/>
      <c r="D9" s="114"/>
      <c r="E9" s="114"/>
      <c r="F9" s="114"/>
      <c r="G9" s="114"/>
      <c r="H9" s="114"/>
      <c r="I9" s="114"/>
      <c r="J9" s="114"/>
    </row>
    <row r="10" spans="1:10" ht="28.5" x14ac:dyDescent="0.2">
      <c r="A10" s="43" t="s">
        <v>21</v>
      </c>
      <c r="B10" s="114"/>
      <c r="C10" s="114"/>
      <c r="D10" s="114"/>
      <c r="E10" s="114"/>
      <c r="F10" s="114"/>
      <c r="G10" s="114"/>
      <c r="H10" s="114"/>
      <c r="I10" s="114"/>
      <c r="J10" s="114"/>
    </row>
    <row r="11" spans="1:10" ht="29.25" thickBot="1" x14ac:dyDescent="0.25">
      <c r="A11" s="43" t="s">
        <v>21</v>
      </c>
      <c r="B11" s="114"/>
      <c r="C11" s="114"/>
      <c r="D11" s="114"/>
      <c r="E11" s="114"/>
    </row>
    <row r="12" spans="1:10" ht="29.25" thickBot="1" x14ac:dyDescent="0.25">
      <c r="A12" s="43" t="s">
        <v>21</v>
      </c>
      <c r="B12" s="56" t="s">
        <v>71</v>
      </c>
      <c r="C12" s="57" t="s">
        <v>0</v>
      </c>
      <c r="D12" s="57" t="s">
        <v>5</v>
      </c>
      <c r="E12" s="14"/>
    </row>
    <row r="13" spans="1:10" ht="28.5" x14ac:dyDescent="0.2">
      <c r="A13" s="43" t="s">
        <v>21</v>
      </c>
      <c r="B13" s="58" t="s">
        <v>72</v>
      </c>
      <c r="C13" s="41"/>
      <c r="D13" s="5"/>
      <c r="E13" s="14"/>
    </row>
    <row r="14" spans="1:10" ht="42.75" x14ac:dyDescent="0.2">
      <c r="A14" s="43" t="s">
        <v>21</v>
      </c>
      <c r="B14" s="155" t="s">
        <v>73</v>
      </c>
      <c r="C14" s="156"/>
      <c r="D14" s="157"/>
      <c r="E14" s="14"/>
    </row>
    <row r="15" spans="1:10" ht="42.75" x14ac:dyDescent="0.2">
      <c r="A15" s="43" t="s">
        <v>21</v>
      </c>
      <c r="B15" s="59" t="s">
        <v>74</v>
      </c>
      <c r="C15" s="42"/>
      <c r="D15" s="8"/>
      <c r="E15" s="14"/>
    </row>
    <row r="16" spans="1:10" ht="28.5" x14ac:dyDescent="0.2">
      <c r="A16" s="43" t="s">
        <v>21</v>
      </c>
      <c r="B16" s="155" t="s">
        <v>75</v>
      </c>
      <c r="C16" s="156"/>
      <c r="D16" s="157"/>
      <c r="E16" s="14"/>
    </row>
    <row r="17" spans="1:5" ht="42.75" x14ac:dyDescent="0.2">
      <c r="A17" s="43" t="s">
        <v>21</v>
      </c>
      <c r="B17" s="60" t="s">
        <v>76</v>
      </c>
      <c r="C17" s="42"/>
      <c r="D17" s="8"/>
      <c r="E17" s="14"/>
    </row>
    <row r="18" spans="1:5" ht="42.75" x14ac:dyDescent="0.2">
      <c r="A18" s="43" t="s">
        <v>21</v>
      </c>
      <c r="B18" s="155" t="s">
        <v>77</v>
      </c>
      <c r="C18" s="156"/>
      <c r="D18" s="157"/>
      <c r="E18" s="14"/>
    </row>
    <row r="19" spans="1:5" ht="42.75" x14ac:dyDescent="0.2">
      <c r="A19" s="43" t="s">
        <v>21</v>
      </c>
      <c r="B19" s="158" t="s">
        <v>80</v>
      </c>
      <c r="C19" s="159"/>
      <c r="D19" s="160"/>
      <c r="E19" s="14"/>
    </row>
    <row r="20" spans="1:5" ht="42.75" x14ac:dyDescent="0.2">
      <c r="A20" s="43" t="s">
        <v>21</v>
      </c>
      <c r="B20" s="155" t="s">
        <v>78</v>
      </c>
      <c r="C20" s="156"/>
      <c r="D20" s="157"/>
      <c r="E20" s="14"/>
    </row>
    <row r="21" spans="1:5" ht="29.25" thickBot="1" x14ac:dyDescent="0.25">
      <c r="A21" s="43" t="s">
        <v>21</v>
      </c>
      <c r="B21" s="93" t="s">
        <v>79</v>
      </c>
      <c r="C21" s="44"/>
      <c r="D21" s="10"/>
      <c r="E21" s="14"/>
    </row>
    <row r="22" spans="1:5" ht="29.25" thickBot="1" x14ac:dyDescent="0.25">
      <c r="A22" s="43" t="s">
        <v>21</v>
      </c>
      <c r="E22" s="14"/>
    </row>
    <row r="23" spans="1:5" ht="29.25" thickBot="1" x14ac:dyDescent="0.25">
      <c r="A23" s="43" t="s">
        <v>21</v>
      </c>
      <c r="B23" s="56" t="s">
        <v>60</v>
      </c>
      <c r="C23" s="61" t="s">
        <v>0</v>
      </c>
      <c r="D23" s="61" t="s">
        <v>5</v>
      </c>
      <c r="E23" s="14"/>
    </row>
    <row r="24" spans="1:5" ht="42.75" x14ac:dyDescent="0.2">
      <c r="A24" s="43" t="s">
        <v>21</v>
      </c>
      <c r="B24" s="62" t="s">
        <v>61</v>
      </c>
      <c r="C24" s="41"/>
      <c r="D24" s="5"/>
      <c r="E24" s="14"/>
    </row>
    <row r="25" spans="1:5" ht="42.75" x14ac:dyDescent="0.2">
      <c r="A25" s="43" t="s">
        <v>21</v>
      </c>
      <c r="B25" s="155" t="s">
        <v>62</v>
      </c>
      <c r="C25" s="156"/>
      <c r="D25" s="157"/>
      <c r="E25" s="14"/>
    </row>
    <row r="26" spans="1:5" ht="42.75" x14ac:dyDescent="0.2">
      <c r="A26" s="43" t="s">
        <v>21</v>
      </c>
      <c r="B26" s="59" t="s">
        <v>63</v>
      </c>
      <c r="C26" s="42"/>
      <c r="D26" s="8"/>
      <c r="E26" s="14"/>
    </row>
    <row r="27" spans="1:5" ht="28.5" x14ac:dyDescent="0.2">
      <c r="A27" s="43" t="s">
        <v>21</v>
      </c>
      <c r="B27" s="155" t="s">
        <v>64</v>
      </c>
      <c r="C27" s="156"/>
      <c r="D27" s="157"/>
      <c r="E27" s="14"/>
    </row>
    <row r="28" spans="1:5" ht="42.75" x14ac:dyDescent="0.2">
      <c r="A28" s="43" t="s">
        <v>21</v>
      </c>
      <c r="B28" s="59" t="s">
        <v>65</v>
      </c>
      <c r="C28" s="42"/>
      <c r="D28" s="8"/>
      <c r="E28" s="14"/>
    </row>
    <row r="29" spans="1:5" ht="28.5" x14ac:dyDescent="0.2">
      <c r="A29" s="43" t="s">
        <v>21</v>
      </c>
      <c r="B29" s="155" t="s">
        <v>66</v>
      </c>
      <c r="C29" s="156"/>
      <c r="D29" s="157"/>
      <c r="E29" s="14"/>
    </row>
    <row r="30" spans="1:5" ht="28.5" x14ac:dyDescent="0.2">
      <c r="A30" s="43" t="s">
        <v>21</v>
      </c>
      <c r="B30" s="59" t="s">
        <v>67</v>
      </c>
      <c r="C30" s="42"/>
      <c r="D30" s="8"/>
      <c r="E30" s="14"/>
    </row>
    <row r="31" spans="1:5" ht="28.5" x14ac:dyDescent="0.2">
      <c r="A31" s="43" t="s">
        <v>21</v>
      </c>
      <c r="B31" s="155" t="s">
        <v>68</v>
      </c>
      <c r="C31" s="156"/>
      <c r="D31" s="157"/>
      <c r="E31" s="14"/>
    </row>
    <row r="32" spans="1:5" ht="28.5" x14ac:dyDescent="0.2">
      <c r="A32" s="43" t="s">
        <v>21</v>
      </c>
      <c r="B32" s="59" t="s">
        <v>69</v>
      </c>
      <c r="C32" s="42"/>
      <c r="D32" s="8"/>
      <c r="E32" s="14"/>
    </row>
    <row r="33" spans="1:5" ht="29.25" thickBot="1" x14ac:dyDescent="0.25">
      <c r="A33" s="43" t="s">
        <v>21</v>
      </c>
      <c r="B33" s="162" t="s">
        <v>70</v>
      </c>
      <c r="C33" s="161"/>
      <c r="D33" s="163"/>
      <c r="E33" s="14"/>
    </row>
    <row r="34" spans="1:5" ht="28.5" x14ac:dyDescent="0.2">
      <c r="A34" s="43" t="s">
        <v>21</v>
      </c>
    </row>
    <row r="35" spans="1:5" ht="28.5" x14ac:dyDescent="0.2">
      <c r="A35" s="43" t="s">
        <v>21</v>
      </c>
    </row>
    <row r="36" spans="1:5" ht="28.5" x14ac:dyDescent="0.2">
      <c r="A36" s="43" t="s">
        <v>21</v>
      </c>
    </row>
    <row r="37" spans="1:5" ht="28.5" x14ac:dyDescent="0.2">
      <c r="A37" s="43" t="s">
        <v>21</v>
      </c>
    </row>
    <row r="38" spans="1:5" ht="28.5" x14ac:dyDescent="0.2">
      <c r="A38" s="43" t="s">
        <v>21</v>
      </c>
    </row>
    <row r="39" spans="1:5" ht="28.5" x14ac:dyDescent="0.2">
      <c r="A39" s="43" t="s">
        <v>21</v>
      </c>
    </row>
    <row r="40" spans="1:5" ht="28.5" x14ac:dyDescent="0.2">
      <c r="A40" s="43" t="s">
        <v>21</v>
      </c>
    </row>
    <row r="41" spans="1:5" ht="28.5" x14ac:dyDescent="0.2">
      <c r="A41" s="43" t="s">
        <v>21</v>
      </c>
    </row>
    <row r="42" spans="1:5" ht="28.5" x14ac:dyDescent="0.2">
      <c r="A42" s="43" t="s">
        <v>21</v>
      </c>
    </row>
    <row r="43" spans="1:5" ht="28.5" x14ac:dyDescent="0.2">
      <c r="A43" s="43" t="s">
        <v>21</v>
      </c>
    </row>
    <row r="44" spans="1:5" ht="28.5" x14ac:dyDescent="0.2">
      <c r="A44" s="43" t="s">
        <v>21</v>
      </c>
    </row>
    <row r="45" spans="1:5" ht="28.5" x14ac:dyDescent="0.2">
      <c r="A45" s="43" t="s">
        <v>21</v>
      </c>
    </row>
    <row r="46" spans="1:5" ht="28.5" x14ac:dyDescent="0.2">
      <c r="A46" s="43" t="s">
        <v>21</v>
      </c>
    </row>
    <row r="47" spans="1:5" ht="28.5" x14ac:dyDescent="0.2">
      <c r="A47" s="43" t="s">
        <v>21</v>
      </c>
    </row>
    <row r="48" spans="1:5" ht="28.5" x14ac:dyDescent="0.2">
      <c r="A48" s="43" t="s">
        <v>21</v>
      </c>
    </row>
    <row r="49" spans="1:1" ht="28.5" x14ac:dyDescent="0.2">
      <c r="A49" s="43" t="s">
        <v>21</v>
      </c>
    </row>
    <row r="50" spans="1:1" ht="28.5" x14ac:dyDescent="0.2">
      <c r="A50" s="43" t="s">
        <v>21</v>
      </c>
    </row>
    <row r="51" spans="1:1" ht="28.5" x14ac:dyDescent="0.2">
      <c r="A51" s="43" t="s">
        <v>21</v>
      </c>
    </row>
    <row r="52" spans="1:1" ht="28.5" x14ac:dyDescent="0.2">
      <c r="A52" s="43" t="s">
        <v>21</v>
      </c>
    </row>
    <row r="53" spans="1:1" ht="28.5" x14ac:dyDescent="0.2">
      <c r="A53" s="43" t="s">
        <v>21</v>
      </c>
    </row>
    <row r="54" spans="1:1" ht="28.5" x14ac:dyDescent="0.2">
      <c r="A54" s="43" t="s">
        <v>21</v>
      </c>
    </row>
    <row r="55" spans="1:1" ht="28.5" x14ac:dyDescent="0.2">
      <c r="A55" s="43" t="s">
        <v>21</v>
      </c>
    </row>
    <row r="56" spans="1:1" ht="28.5" x14ac:dyDescent="0.2">
      <c r="A56" s="43" t="s">
        <v>21</v>
      </c>
    </row>
    <row r="57" spans="1:1" ht="28.5" x14ac:dyDescent="0.2">
      <c r="A57" s="43" t="s">
        <v>21</v>
      </c>
    </row>
    <row r="58" spans="1:1" ht="28.5" x14ac:dyDescent="0.2">
      <c r="A58" s="43" t="s">
        <v>21</v>
      </c>
    </row>
  </sheetData>
  <sheetProtection sheet="1" objects="1" scenarios="1"/>
  <conditionalFormatting sqref="C13">
    <cfRule type="colorScale" priority="43">
      <colorScale>
        <cfvo type="min"/>
        <cfvo type="percentile" val="50"/>
        <cfvo type="max"/>
        <color rgb="FFF8696B"/>
        <color rgb="FFFFEB84"/>
        <color rgb="FF63BE7B"/>
      </colorScale>
    </cfRule>
  </conditionalFormatting>
  <conditionalFormatting sqref="C13:C21 C24:C33">
    <cfRule type="containsText" dxfId="213" priority="36" operator="containsText" text="Nej">
      <formula>NOT(ISERROR(SEARCH("Nej",C13)))</formula>
    </cfRule>
    <cfRule type="containsText" dxfId="212" priority="37" operator="containsText" text="Ja">
      <formula>NOT(ISERROR(SEARCH("Ja",C13)))</formula>
    </cfRule>
    <cfRule type="containsText" dxfId="211" priority="38" operator="containsText" text="Ja">
      <formula>NOT(ISERROR(SEARCH("Ja",C13)))</formula>
    </cfRule>
  </conditionalFormatting>
  <conditionalFormatting sqref="C17:C18">
    <cfRule type="containsText" dxfId="210" priority="26" operator="containsText" text="Nej">
      <formula>NOT(ISERROR(SEARCH("Nej",C17)))</formula>
    </cfRule>
    <cfRule type="containsText" dxfId="209" priority="27" operator="containsText" text="Ja">
      <formula>NOT(ISERROR(SEARCH("Ja",C17)))</formula>
    </cfRule>
    <cfRule type="containsText" dxfId="208" priority="28" operator="containsText" text="Ja">
      <formula>NOT(ISERROR(SEARCH("Ja",C17)))</formula>
    </cfRule>
    <cfRule type="containsText" dxfId="207" priority="29" operator="containsText" text="Ja">
      <formula>NOT(ISERROR(SEARCH("Ja",C17)))</formula>
    </cfRule>
  </conditionalFormatting>
  <conditionalFormatting sqref="C20">
    <cfRule type="containsText" dxfId="206" priority="1" operator="containsText" text="Nej">
      <formula>NOT(ISERROR(SEARCH("Nej",C20)))</formula>
    </cfRule>
    <cfRule type="containsText" dxfId="205" priority="2" operator="containsText" text="Ja">
      <formula>NOT(ISERROR(SEARCH("Ja",C20)))</formula>
    </cfRule>
    <cfRule type="containsText" dxfId="204" priority="3" operator="containsText" text="Ja">
      <formula>NOT(ISERROR(SEARCH("Ja",C20)))</formula>
    </cfRule>
    <cfRule type="containsText" dxfId="203" priority="4" operator="containsText" text="Ja">
      <formula>NOT(ISERROR(SEARCH("Ja",C20)))</formula>
    </cfRule>
  </conditionalFormatting>
  <conditionalFormatting sqref="C24">
    <cfRule type="containsText" dxfId="202" priority="39" operator="containsText" text="Nej">
      <formula>NOT(ISERROR(SEARCH("Nej",C24)))</formula>
    </cfRule>
  </conditionalFormatting>
  <conditionalFormatting sqref="C24:C33 C13:C21">
    <cfRule type="containsText" dxfId="201" priority="40" operator="containsText" text="Ja">
      <formula>NOT(ISERROR(SEARCH("Ja",C13)))</formula>
    </cfRule>
  </conditionalFormatting>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518C6333-DBD0-4F7C-8769-A05D1288530B}">
          <x14:formula1>
            <xm:f>Data!$A$2:$A$3</xm:f>
          </x14:formula1>
          <xm:sqref>C24:C33 C13:C21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9378-7211-4744-9CF0-D9F8A35769B8}">
  <sheetPr codeName="Blad5">
    <tabColor theme="6" tint="0.59999389629810485"/>
    <pageSetUpPr fitToPage="1"/>
  </sheetPr>
  <dimension ref="A2:J75"/>
  <sheetViews>
    <sheetView showGridLines="0" zoomScaleNormal="100" workbookViewId="0"/>
  </sheetViews>
  <sheetFormatPr defaultColWidth="9" defaultRowHeight="14.25" x14ac:dyDescent="0.2"/>
  <cols>
    <col min="1" max="1" width="2.5" style="43" customWidth="1"/>
    <col min="2" max="2" width="50.625" style="43" customWidth="1"/>
    <col min="3" max="3" width="9" style="43"/>
    <col min="4" max="4" width="55.125" style="43" customWidth="1"/>
    <col min="5" max="5" width="5.625" style="43" customWidth="1"/>
    <col min="6" max="6" width="9.75" style="43" customWidth="1"/>
    <col min="7" max="7" width="44.875" style="43" customWidth="1"/>
    <col min="8" max="9" width="9" style="43"/>
    <col min="10" max="10" width="9" style="43" customWidth="1"/>
    <col min="11" max="16384" width="9" style="43"/>
  </cols>
  <sheetData>
    <row r="2" spans="1:10" ht="28.5" x14ac:dyDescent="0.2">
      <c r="A2" s="43" t="s">
        <v>21</v>
      </c>
      <c r="F2" s="54" t="s">
        <v>11</v>
      </c>
      <c r="G2" s="53" t="str">
        <f>IF(ISBLANK('Instruktion '!G2),"Ange utbildningsnamnet i fliken Instruktion",'Instruktion '!G2)</f>
        <v>Ange utbildningsnamnet i fliken Instruktion</v>
      </c>
    </row>
    <row r="3" spans="1:10" ht="28.5" x14ac:dyDescent="0.2">
      <c r="A3" s="43" t="s">
        <v>21</v>
      </c>
      <c r="F3" s="45" t="s">
        <v>7</v>
      </c>
      <c r="G3" s="2"/>
    </row>
    <row r="4" spans="1:10" ht="28.5" x14ac:dyDescent="0.2">
      <c r="A4" s="43" t="s">
        <v>21</v>
      </c>
      <c r="F4" s="45" t="s">
        <v>8</v>
      </c>
      <c r="G4" s="3"/>
    </row>
    <row r="5" spans="1:10" ht="28.5" x14ac:dyDescent="0.2">
      <c r="A5" s="43" t="s">
        <v>21</v>
      </c>
      <c r="B5" s="11"/>
      <c r="C5" s="11"/>
      <c r="D5" s="11"/>
      <c r="E5" s="11"/>
      <c r="F5" s="11"/>
      <c r="G5" s="11"/>
      <c r="H5" s="11"/>
      <c r="I5" s="11"/>
      <c r="J5" s="11"/>
    </row>
    <row r="6" spans="1:10" ht="28.5" x14ac:dyDescent="0.2">
      <c r="A6" s="43" t="s">
        <v>21</v>
      </c>
      <c r="B6" s="11"/>
      <c r="C6" s="11"/>
      <c r="D6" s="11"/>
      <c r="E6" s="11"/>
      <c r="F6" s="11"/>
      <c r="G6" s="11"/>
      <c r="H6" s="11"/>
      <c r="I6" s="11"/>
      <c r="J6" s="11"/>
    </row>
    <row r="7" spans="1:10" ht="28.5" x14ac:dyDescent="0.2">
      <c r="A7" s="43" t="s">
        <v>21</v>
      </c>
      <c r="B7" s="11"/>
      <c r="C7" s="11"/>
      <c r="D7" s="11"/>
      <c r="E7" s="11"/>
      <c r="F7" s="11"/>
      <c r="G7" s="11"/>
      <c r="H7" s="11"/>
      <c r="I7" s="11"/>
      <c r="J7" s="11"/>
    </row>
    <row r="8" spans="1:10" ht="28.5" x14ac:dyDescent="0.2">
      <c r="A8" s="43" t="s">
        <v>21</v>
      </c>
      <c r="B8" s="11"/>
      <c r="C8" s="11"/>
      <c r="D8" s="11"/>
      <c r="E8" s="11"/>
      <c r="F8" s="11"/>
      <c r="G8" s="11"/>
      <c r="H8" s="11"/>
      <c r="I8" s="11"/>
      <c r="J8" s="11"/>
    </row>
    <row r="9" spans="1:10" ht="28.5" x14ac:dyDescent="0.2">
      <c r="A9" s="43" t="s">
        <v>21</v>
      </c>
      <c r="B9" s="11"/>
      <c r="C9" s="11"/>
      <c r="D9" s="11"/>
      <c r="E9" s="11"/>
      <c r="F9" s="11"/>
      <c r="G9" s="11"/>
      <c r="H9" s="11"/>
      <c r="I9" s="11"/>
      <c r="J9" s="11"/>
    </row>
    <row r="10" spans="1:10" ht="29.25" thickBot="1" x14ac:dyDescent="0.25">
      <c r="A10" s="43" t="s">
        <v>21</v>
      </c>
      <c r="B10" s="11"/>
      <c r="C10" s="11"/>
      <c r="D10" s="11"/>
      <c r="E10" s="11"/>
    </row>
    <row r="11" spans="1:10" ht="29.25" thickBot="1" x14ac:dyDescent="0.25">
      <c r="A11" s="43" t="s">
        <v>21</v>
      </c>
      <c r="B11" s="64" t="s">
        <v>28</v>
      </c>
      <c r="C11" s="65" t="s">
        <v>0</v>
      </c>
      <c r="D11" s="65" t="s">
        <v>5</v>
      </c>
      <c r="E11" s="14"/>
    </row>
    <row r="12" spans="1:10" ht="28.5" x14ac:dyDescent="0.2">
      <c r="A12" s="43" t="s">
        <v>21</v>
      </c>
      <c r="B12" s="13" t="s">
        <v>29</v>
      </c>
      <c r="C12" s="41"/>
      <c r="D12" s="5"/>
      <c r="E12" s="14"/>
    </row>
    <row r="13" spans="1:10" ht="28.5" x14ac:dyDescent="0.2">
      <c r="A13" s="43" t="s">
        <v>21</v>
      </c>
      <c r="B13" s="66" t="s">
        <v>30</v>
      </c>
      <c r="C13" s="49"/>
      <c r="D13" s="50"/>
      <c r="E13" s="14"/>
    </row>
    <row r="14" spans="1:10" ht="28.5" x14ac:dyDescent="0.2">
      <c r="A14" s="43" t="s">
        <v>21</v>
      </c>
      <c r="B14" s="16" t="s">
        <v>31</v>
      </c>
      <c r="C14" s="42"/>
      <c r="D14" s="8"/>
      <c r="E14" s="14"/>
    </row>
    <row r="15" spans="1:10" ht="42.75" x14ac:dyDescent="0.2">
      <c r="A15" s="43" t="s">
        <v>21</v>
      </c>
      <c r="B15" s="66" t="s">
        <v>204</v>
      </c>
      <c r="C15" s="49"/>
      <c r="D15" s="50"/>
      <c r="E15" s="14"/>
    </row>
    <row r="16" spans="1:10" ht="42.75" x14ac:dyDescent="0.2">
      <c r="A16" s="43" t="s">
        <v>21</v>
      </c>
      <c r="B16" s="16" t="s">
        <v>220</v>
      </c>
      <c r="C16" s="42"/>
      <c r="D16" s="8"/>
      <c r="E16" s="14"/>
    </row>
    <row r="17" spans="1:5" ht="42.75" x14ac:dyDescent="0.2">
      <c r="A17" s="43" t="s">
        <v>21</v>
      </c>
      <c r="B17" s="66" t="s">
        <v>209</v>
      </c>
      <c r="C17" s="49"/>
      <c r="D17" s="50"/>
      <c r="E17" s="14"/>
    </row>
    <row r="18" spans="1:5" ht="28.5" x14ac:dyDescent="0.2">
      <c r="A18" s="43" t="s">
        <v>21</v>
      </c>
      <c r="B18" s="16" t="s">
        <v>205</v>
      </c>
      <c r="C18" s="42"/>
      <c r="D18" s="8"/>
    </row>
    <row r="19" spans="1:5" ht="29.25" thickBot="1" x14ac:dyDescent="0.25">
      <c r="A19" s="43" t="s">
        <v>21</v>
      </c>
      <c r="B19" s="67" t="s">
        <v>32</v>
      </c>
      <c r="C19" s="51"/>
      <c r="D19" s="52"/>
    </row>
    <row r="20" spans="1:5" ht="29.25" thickBot="1" x14ac:dyDescent="0.25">
      <c r="A20" s="43" t="s">
        <v>21</v>
      </c>
      <c r="B20" s="11"/>
      <c r="C20" s="11"/>
      <c r="D20" s="11"/>
      <c r="E20" s="11"/>
    </row>
    <row r="21" spans="1:5" ht="29.25" thickBot="1" x14ac:dyDescent="0.25">
      <c r="A21" s="43" t="s">
        <v>21</v>
      </c>
      <c r="B21" s="64" t="s">
        <v>26</v>
      </c>
      <c r="C21" s="65" t="s">
        <v>0</v>
      </c>
      <c r="D21" s="65" t="s">
        <v>5</v>
      </c>
      <c r="E21" s="14"/>
    </row>
    <row r="22" spans="1:5" ht="57" x14ac:dyDescent="0.2">
      <c r="A22" s="43" t="s">
        <v>21</v>
      </c>
      <c r="B22" s="13" t="s">
        <v>81</v>
      </c>
      <c r="C22" s="41"/>
      <c r="D22" s="5"/>
      <c r="E22" s="14"/>
    </row>
    <row r="23" spans="1:5" ht="42.75" x14ac:dyDescent="0.2">
      <c r="A23" s="43" t="s">
        <v>21</v>
      </c>
      <c r="B23" s="66" t="s">
        <v>35</v>
      </c>
      <c r="C23" s="49"/>
      <c r="D23" s="50"/>
      <c r="E23" s="14"/>
    </row>
    <row r="24" spans="1:5" ht="28.5" x14ac:dyDescent="0.2">
      <c r="A24" s="43" t="s">
        <v>21</v>
      </c>
      <c r="B24" s="16" t="s">
        <v>33</v>
      </c>
      <c r="C24" s="42"/>
      <c r="D24" s="8"/>
      <c r="E24" s="14"/>
    </row>
    <row r="25" spans="1:5" ht="57" x14ac:dyDescent="0.2">
      <c r="A25" s="43" t="s">
        <v>21</v>
      </c>
      <c r="B25" s="66" t="s">
        <v>27</v>
      </c>
      <c r="C25" s="49"/>
      <c r="D25" s="50"/>
      <c r="E25" s="14"/>
    </row>
    <row r="26" spans="1:5" ht="28.5" x14ac:dyDescent="0.2">
      <c r="A26" s="43" t="s">
        <v>21</v>
      </c>
      <c r="B26" s="16" t="s">
        <v>34</v>
      </c>
      <c r="C26" s="42"/>
      <c r="D26" s="8"/>
      <c r="E26" s="14"/>
    </row>
    <row r="27" spans="1:5" ht="42.75" x14ac:dyDescent="0.2">
      <c r="A27" s="43" t="s">
        <v>21</v>
      </c>
      <c r="B27" s="66" t="s">
        <v>210</v>
      </c>
      <c r="C27" s="49"/>
      <c r="D27" s="50"/>
      <c r="E27" s="14"/>
    </row>
    <row r="28" spans="1:5" ht="28.5" x14ac:dyDescent="0.2">
      <c r="A28" s="43" t="s">
        <v>21</v>
      </c>
      <c r="B28" s="16" t="s">
        <v>36</v>
      </c>
      <c r="C28" s="42"/>
      <c r="D28" s="8"/>
    </row>
    <row r="29" spans="1:5" ht="28.5" x14ac:dyDescent="0.2">
      <c r="A29" s="43" t="s">
        <v>21</v>
      </c>
      <c r="B29" s="66" t="s">
        <v>37</v>
      </c>
      <c r="C29" s="49"/>
      <c r="D29" s="50"/>
      <c r="E29" s="14"/>
    </row>
    <row r="30" spans="1:5" ht="28.5" x14ac:dyDescent="0.2">
      <c r="A30" s="43" t="s">
        <v>21</v>
      </c>
      <c r="B30" s="16" t="s">
        <v>38</v>
      </c>
      <c r="C30" s="42"/>
      <c r="D30" s="8"/>
      <c r="E30" s="14"/>
    </row>
    <row r="31" spans="1:5" ht="43.5" thickBot="1" x14ac:dyDescent="0.25">
      <c r="A31" s="43" t="s">
        <v>21</v>
      </c>
      <c r="B31" s="67" t="s">
        <v>39</v>
      </c>
      <c r="C31" s="51"/>
      <c r="D31" s="52"/>
    </row>
    <row r="32" spans="1:5" ht="29.25" thickBot="1" x14ac:dyDescent="0.25">
      <c r="A32" s="43" t="s">
        <v>21</v>
      </c>
      <c r="B32" s="11"/>
      <c r="C32" s="11"/>
      <c r="D32" s="11"/>
      <c r="E32" s="11"/>
    </row>
    <row r="33" spans="1:5" ht="29.25" thickBot="1" x14ac:dyDescent="0.25">
      <c r="A33" s="43" t="s">
        <v>21</v>
      </c>
      <c r="B33" s="64" t="s">
        <v>211</v>
      </c>
      <c r="C33" s="65" t="s">
        <v>0</v>
      </c>
      <c r="D33" s="65" t="s">
        <v>5</v>
      </c>
      <c r="E33" s="14"/>
    </row>
    <row r="34" spans="1:5" ht="28.5" x14ac:dyDescent="0.2">
      <c r="A34" s="43" t="s">
        <v>21</v>
      </c>
      <c r="B34" s="192" t="s">
        <v>222</v>
      </c>
      <c r="C34" s="193"/>
      <c r="D34" s="194"/>
      <c r="E34" s="14"/>
    </row>
    <row r="35" spans="1:5" ht="42.75" x14ac:dyDescent="0.2">
      <c r="B35" s="195" t="s">
        <v>212</v>
      </c>
      <c r="C35" s="190"/>
      <c r="D35" s="191"/>
      <c r="E35" s="14"/>
    </row>
    <row r="36" spans="1:5" ht="42.75" x14ac:dyDescent="0.2">
      <c r="A36" s="43" t="s">
        <v>21</v>
      </c>
      <c r="B36" s="147" t="s">
        <v>23</v>
      </c>
      <c r="C36" s="148"/>
      <c r="D36" s="29"/>
      <c r="E36" s="14"/>
    </row>
    <row r="37" spans="1:5" ht="28.5" x14ac:dyDescent="0.2">
      <c r="B37" s="66" t="s">
        <v>221</v>
      </c>
      <c r="C37" s="49"/>
      <c r="D37" s="50"/>
      <c r="E37" s="14"/>
    </row>
    <row r="38" spans="1:5" ht="42.75" x14ac:dyDescent="0.2">
      <c r="A38" s="43" t="s">
        <v>21</v>
      </c>
      <c r="B38" s="16" t="s">
        <v>24</v>
      </c>
      <c r="C38" s="42"/>
      <c r="D38" s="8"/>
      <c r="E38" s="14"/>
    </row>
    <row r="39" spans="1:5" ht="29.25" thickBot="1" x14ac:dyDescent="0.25">
      <c r="A39" s="43" t="s">
        <v>21</v>
      </c>
      <c r="B39" s="67" t="s">
        <v>25</v>
      </c>
      <c r="C39" s="51"/>
      <c r="D39" s="52"/>
      <c r="E39" s="14"/>
    </row>
    <row r="40" spans="1:5" ht="28.5" x14ac:dyDescent="0.2">
      <c r="A40" s="43" t="s">
        <v>21</v>
      </c>
    </row>
    <row r="41" spans="1:5" ht="28.5" x14ac:dyDescent="0.2">
      <c r="A41" s="43" t="s">
        <v>21</v>
      </c>
    </row>
    <row r="42" spans="1:5" ht="28.5" x14ac:dyDescent="0.2">
      <c r="A42" s="43" t="s">
        <v>21</v>
      </c>
    </row>
    <row r="43" spans="1:5" ht="28.5" x14ac:dyDescent="0.2">
      <c r="A43" s="43" t="s">
        <v>21</v>
      </c>
    </row>
    <row r="44" spans="1:5" ht="28.5" x14ac:dyDescent="0.2">
      <c r="A44" s="43" t="s">
        <v>21</v>
      </c>
    </row>
    <row r="45" spans="1:5" ht="28.5" x14ac:dyDescent="0.2">
      <c r="A45" s="43" t="s">
        <v>21</v>
      </c>
    </row>
    <row r="46" spans="1:5" ht="28.5" x14ac:dyDescent="0.2">
      <c r="A46" s="43" t="s">
        <v>21</v>
      </c>
    </row>
    <row r="47" spans="1:5" ht="28.5" x14ac:dyDescent="0.2">
      <c r="A47" s="43" t="s">
        <v>21</v>
      </c>
    </row>
    <row r="48" spans="1:5" ht="28.5" x14ac:dyDescent="0.2">
      <c r="A48" s="43" t="s">
        <v>21</v>
      </c>
    </row>
    <row r="49" spans="1:1" ht="28.5" x14ac:dyDescent="0.2">
      <c r="A49" s="43" t="s">
        <v>21</v>
      </c>
    </row>
    <row r="50" spans="1:1" ht="28.5" x14ac:dyDescent="0.2">
      <c r="A50" s="43" t="s">
        <v>21</v>
      </c>
    </row>
    <row r="51" spans="1:1" ht="28.5" x14ac:dyDescent="0.2">
      <c r="A51" s="43" t="s">
        <v>21</v>
      </c>
    </row>
    <row r="52" spans="1:1" ht="28.5" x14ac:dyDescent="0.2">
      <c r="A52" s="43" t="s">
        <v>21</v>
      </c>
    </row>
    <row r="53" spans="1:1" ht="28.5" x14ac:dyDescent="0.2">
      <c r="A53" s="43" t="s">
        <v>21</v>
      </c>
    </row>
    <row r="54" spans="1:1" ht="28.5" x14ac:dyDescent="0.2">
      <c r="A54" s="43" t="s">
        <v>21</v>
      </c>
    </row>
    <row r="55" spans="1:1" ht="28.5" x14ac:dyDescent="0.2">
      <c r="A55" s="43" t="s">
        <v>21</v>
      </c>
    </row>
    <row r="56" spans="1:1" ht="28.5" x14ac:dyDescent="0.2">
      <c r="A56" s="43" t="s">
        <v>21</v>
      </c>
    </row>
    <row r="57" spans="1:1" ht="28.5" x14ac:dyDescent="0.2">
      <c r="A57" s="43" t="s">
        <v>21</v>
      </c>
    </row>
    <row r="58" spans="1:1" ht="28.5" x14ac:dyDescent="0.2">
      <c r="A58" s="43" t="s">
        <v>21</v>
      </c>
    </row>
    <row r="59" spans="1:1" ht="28.5" x14ac:dyDescent="0.2">
      <c r="A59" s="43" t="s">
        <v>21</v>
      </c>
    </row>
    <row r="60" spans="1:1" ht="28.5" x14ac:dyDescent="0.2">
      <c r="A60" s="43" t="s">
        <v>21</v>
      </c>
    </row>
    <row r="61" spans="1:1" ht="28.5" x14ac:dyDescent="0.2">
      <c r="A61" s="43" t="s">
        <v>21</v>
      </c>
    </row>
    <row r="62" spans="1:1" ht="28.5" x14ac:dyDescent="0.2">
      <c r="A62" s="43" t="s">
        <v>21</v>
      </c>
    </row>
    <row r="63" spans="1:1" ht="28.5" x14ac:dyDescent="0.2">
      <c r="A63" s="43" t="s">
        <v>21</v>
      </c>
    </row>
    <row r="64" spans="1:1" ht="28.5" x14ac:dyDescent="0.2">
      <c r="A64" s="43" t="s">
        <v>21</v>
      </c>
    </row>
    <row r="65" spans="1:1" ht="28.5" x14ac:dyDescent="0.2">
      <c r="A65" s="43" t="s">
        <v>21</v>
      </c>
    </row>
    <row r="66" spans="1:1" ht="28.5" x14ac:dyDescent="0.2">
      <c r="A66" s="43" t="s">
        <v>21</v>
      </c>
    </row>
    <row r="67" spans="1:1" ht="28.5" x14ac:dyDescent="0.2">
      <c r="A67" s="43" t="s">
        <v>21</v>
      </c>
    </row>
    <row r="68" spans="1:1" ht="28.5" x14ac:dyDescent="0.2">
      <c r="A68" s="43" t="s">
        <v>21</v>
      </c>
    </row>
    <row r="69" spans="1:1" ht="28.5" x14ac:dyDescent="0.2">
      <c r="A69" s="43" t="s">
        <v>21</v>
      </c>
    </row>
    <row r="70" spans="1:1" ht="28.5" x14ac:dyDescent="0.2">
      <c r="A70" s="43" t="s">
        <v>21</v>
      </c>
    </row>
    <row r="71" spans="1:1" ht="28.5" x14ac:dyDescent="0.2">
      <c r="A71" s="43" t="s">
        <v>21</v>
      </c>
    </row>
    <row r="72" spans="1:1" ht="28.5" x14ac:dyDescent="0.2">
      <c r="A72" s="43" t="s">
        <v>21</v>
      </c>
    </row>
    <row r="73" spans="1:1" ht="28.5" x14ac:dyDescent="0.2">
      <c r="A73" s="43" t="s">
        <v>21</v>
      </c>
    </row>
    <row r="74" spans="1:1" ht="28.5" x14ac:dyDescent="0.2">
      <c r="A74" s="43" t="s">
        <v>21</v>
      </c>
    </row>
    <row r="75" spans="1:1" ht="28.5" x14ac:dyDescent="0.2">
      <c r="A75" s="43" t="s">
        <v>21</v>
      </c>
    </row>
  </sheetData>
  <sheetProtection sheet="1" objects="1" scenarios="1"/>
  <conditionalFormatting sqref="C12">
    <cfRule type="colorScale" priority="84">
      <colorScale>
        <cfvo type="min"/>
        <cfvo type="percentile" val="50"/>
        <cfvo type="max"/>
        <color rgb="FFF8696B"/>
        <color rgb="FFFFEB84"/>
        <color rgb="FF63BE7B"/>
      </colorScale>
    </cfRule>
  </conditionalFormatting>
  <conditionalFormatting sqref="C12:C16 C19 C22:C26 C29:C30 C34:C39">
    <cfRule type="containsText" dxfId="200" priority="81" operator="containsText" text="Ja">
      <formula>NOT(ISERROR(SEARCH("Ja",C12)))</formula>
    </cfRule>
  </conditionalFormatting>
  <conditionalFormatting sqref="C12:C17">
    <cfRule type="containsText" dxfId="199" priority="70" operator="containsText" text="Ja">
      <formula>NOT(ISERROR(SEARCH("Ja",C12)))</formula>
    </cfRule>
  </conditionalFormatting>
  <conditionalFormatting sqref="C12:C19">
    <cfRule type="containsText" dxfId="198" priority="62" operator="containsText" text="Nej">
      <formula>NOT(ISERROR(SEARCH("Nej",C12)))</formula>
    </cfRule>
  </conditionalFormatting>
  <conditionalFormatting sqref="C13">
    <cfRule type="containsText" dxfId="197" priority="80" operator="containsText" text="Nej">
      <formula>NOT(ISERROR(SEARCH("Nej",C13)))</formula>
    </cfRule>
  </conditionalFormatting>
  <conditionalFormatting sqref="C17">
    <cfRule type="containsText" dxfId="196" priority="69" operator="containsText" text="Ja">
      <formula>NOT(ISERROR(SEARCH("Ja",C17)))</formula>
    </cfRule>
  </conditionalFormatting>
  <conditionalFormatting sqref="C17:C19">
    <cfRule type="containsText" dxfId="195" priority="65" operator="containsText" text="Ja">
      <formula>NOT(ISERROR(SEARCH("Ja",C17)))</formula>
    </cfRule>
  </conditionalFormatting>
  <conditionalFormatting sqref="C18">
    <cfRule type="containsText" dxfId="194" priority="63" operator="containsText" text="Ja">
      <formula>NOT(ISERROR(SEARCH("Ja",C18)))</formula>
    </cfRule>
    <cfRule type="containsText" dxfId="193" priority="64" operator="containsText" text="Ja">
      <formula>NOT(ISERROR(SEARCH("Ja",C18)))</formula>
    </cfRule>
  </conditionalFormatting>
  <conditionalFormatting sqref="C22">
    <cfRule type="containsText" dxfId="192" priority="55" operator="containsText" text="Ja">
      <formula>NOT(ISERROR(SEARCH("Ja",C22)))</formula>
    </cfRule>
    <cfRule type="colorScale" priority="56">
      <colorScale>
        <cfvo type="min"/>
        <cfvo type="percentile" val="50"/>
        <cfvo type="max"/>
        <color rgb="FFF8696B"/>
        <color rgb="FFFFEB84"/>
        <color rgb="FF63BE7B"/>
      </colorScale>
    </cfRule>
  </conditionalFormatting>
  <conditionalFormatting sqref="C22:C26 C34:C39 C12:C16 C19 C29:C30">
    <cfRule type="containsText" dxfId="191" priority="79" operator="containsText" text="Ja">
      <formula>NOT(ISERROR(SEARCH("Ja",C12)))</formula>
    </cfRule>
  </conditionalFormatting>
  <conditionalFormatting sqref="C22:C26 C34:C39">
    <cfRule type="containsText" dxfId="190" priority="77" operator="containsText" text="Nej">
      <formula>NOT(ISERROR(SEARCH("Nej",C22)))</formula>
    </cfRule>
    <cfRule type="containsText" dxfId="189" priority="78" operator="containsText" text="Ja">
      <formula>NOT(ISERROR(SEARCH("Ja",C22)))</formula>
    </cfRule>
  </conditionalFormatting>
  <conditionalFormatting sqref="C23">
    <cfRule type="containsText" dxfId="188" priority="54" operator="containsText" text="Nej">
      <formula>NOT(ISERROR(SEARCH("Nej",C23)))</formula>
    </cfRule>
  </conditionalFormatting>
  <conditionalFormatting sqref="C27">
    <cfRule type="containsText" dxfId="187" priority="41" operator="containsText" text="Ja">
      <formula>NOT(ISERROR(SEARCH("Ja",C27)))</formula>
    </cfRule>
    <cfRule type="containsText" dxfId="186" priority="42" operator="containsText" text="Ja">
      <formula>NOT(ISERROR(SEARCH("Ja",C27)))</formula>
    </cfRule>
  </conditionalFormatting>
  <conditionalFormatting sqref="C27:C30">
    <cfRule type="containsText" dxfId="185" priority="37" operator="containsText" text="Ja">
      <formula>NOT(ISERROR(SEARCH("Ja",C27)))</formula>
    </cfRule>
  </conditionalFormatting>
  <conditionalFormatting sqref="C27:C31">
    <cfRule type="containsText" dxfId="184" priority="1" operator="containsText" text="Nej">
      <formula>NOT(ISERROR(SEARCH("Nej",C27)))</formula>
    </cfRule>
  </conditionalFormatting>
  <conditionalFormatting sqref="C28">
    <cfRule type="containsText" dxfId="183" priority="35" operator="containsText" text="Ja">
      <formula>NOT(ISERROR(SEARCH("Ja",C28)))</formula>
    </cfRule>
    <cfRule type="containsText" dxfId="182" priority="36" operator="containsText" text="Ja">
      <formula>NOT(ISERROR(SEARCH("Ja",C28)))</formula>
    </cfRule>
  </conditionalFormatting>
  <conditionalFormatting sqref="C31">
    <cfRule type="containsText" dxfId="181" priority="2" operator="containsText" text="Ja">
      <formula>NOT(ISERROR(SEARCH("Ja",C31)))</formula>
    </cfRule>
    <cfRule type="containsText" dxfId="180" priority="3" operator="containsText" text="Ja">
      <formula>NOT(ISERROR(SEARCH("Ja",C31)))</formula>
    </cfRule>
    <cfRule type="containsText" dxfId="179" priority="4" operator="containsText" text="Ja">
      <formula>NOT(ISERROR(SEARCH("Ja",C31)))</formula>
    </cfRule>
  </conditionalFormatting>
  <conditionalFormatting sqref="C34:C35">
    <cfRule type="containsText" dxfId="178" priority="32" operator="containsText" text="Ja">
      <formula>NOT(ISERROR(SEARCH("Ja",C34)))</formula>
    </cfRule>
    <cfRule type="colorScale" priority="33">
      <colorScale>
        <cfvo type="min"/>
        <cfvo type="percentile" val="50"/>
        <cfvo type="max"/>
        <color rgb="FFF8696B"/>
        <color rgb="FFFFEB84"/>
        <color rgb="FF63BE7B"/>
      </colorScale>
    </cfRule>
  </conditionalFormatting>
  <conditionalFormatting sqref="C36:C37">
    <cfRule type="containsText" dxfId="177" priority="31" operator="containsText" text="Nej">
      <formula>NOT(ISERROR(SEARCH("Nej",C36)))</formula>
    </cfRule>
  </conditionalFormatting>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7184F0D-AA10-4F26-89BE-B21AF5C2B842}">
          <x14:formula1>
            <xm:f>Data!$A$2:$A$3</xm:f>
          </x14:formula1>
          <xm:sqref>C12:C19 C34:C39 C22:C31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F1180-41AF-462F-8AF1-14A7CAA9F8FB}">
  <sheetPr codeName="Blad6">
    <tabColor theme="3" tint="0.59999389629810485"/>
    <pageSetUpPr fitToPage="1"/>
  </sheetPr>
  <dimension ref="A2:J59"/>
  <sheetViews>
    <sheetView showGridLines="0" zoomScaleNormal="100" workbookViewId="0"/>
  </sheetViews>
  <sheetFormatPr defaultColWidth="9" defaultRowHeight="14.25" x14ac:dyDescent="0.2"/>
  <cols>
    <col min="1" max="1" width="2.5" style="43" customWidth="1"/>
    <col min="2" max="2" width="50.625" style="68" customWidth="1"/>
    <col min="3" max="3" width="9" style="68"/>
    <col min="4" max="4" width="55.125" style="68" customWidth="1"/>
    <col min="5" max="5" width="5.625" style="68" customWidth="1"/>
    <col min="6" max="6" width="9.75" style="68" customWidth="1"/>
    <col min="7" max="7" width="44.875" style="68" customWidth="1"/>
    <col min="8" max="9" width="9" style="68"/>
    <col min="10" max="10" width="9" style="68" customWidth="1"/>
    <col min="11" max="16384" width="9" style="68"/>
  </cols>
  <sheetData>
    <row r="2" spans="1:10" ht="28.5" x14ac:dyDescent="0.2">
      <c r="A2" s="43" t="s">
        <v>21</v>
      </c>
      <c r="F2" s="69" t="s">
        <v>11</v>
      </c>
      <c r="G2" s="53" t="str">
        <f>IF(ISBLANK('Instruktion '!G2),"Ange utbildningsnamnet i fliken Instruktion",'Instruktion '!G2)</f>
        <v>Ange utbildningsnamnet i fliken Instruktion</v>
      </c>
    </row>
    <row r="3" spans="1:10" ht="28.5" x14ac:dyDescent="0.2">
      <c r="A3" s="43" t="s">
        <v>21</v>
      </c>
      <c r="F3" s="70" t="s">
        <v>7</v>
      </c>
      <c r="G3" s="2"/>
    </row>
    <row r="4" spans="1:10" ht="28.5" x14ac:dyDescent="0.2">
      <c r="A4" s="43" t="s">
        <v>21</v>
      </c>
      <c r="F4" s="70" t="s">
        <v>8</v>
      </c>
      <c r="G4" s="3"/>
    </row>
    <row r="5" spans="1:10" ht="28.5" x14ac:dyDescent="0.2">
      <c r="A5" s="43" t="s">
        <v>21</v>
      </c>
      <c r="B5" s="11"/>
      <c r="C5" s="11"/>
      <c r="D5" s="11"/>
      <c r="E5" s="11"/>
      <c r="F5" s="11"/>
      <c r="G5" s="11"/>
      <c r="H5" s="11"/>
      <c r="I5" s="11"/>
      <c r="J5" s="11"/>
    </row>
    <row r="6" spans="1:10" ht="28.5" x14ac:dyDescent="0.2">
      <c r="A6" s="43" t="s">
        <v>21</v>
      </c>
      <c r="B6" s="11"/>
      <c r="C6" s="11"/>
      <c r="D6" s="11"/>
      <c r="E6" s="11"/>
      <c r="F6" s="11"/>
      <c r="G6" s="11"/>
      <c r="H6" s="11"/>
      <c r="I6" s="11"/>
      <c r="J6" s="11"/>
    </row>
    <row r="7" spans="1:10" ht="28.5" x14ac:dyDescent="0.2">
      <c r="A7" s="43" t="s">
        <v>21</v>
      </c>
      <c r="B7" s="11"/>
      <c r="C7" s="11"/>
      <c r="D7" s="11"/>
      <c r="E7" s="11"/>
      <c r="F7" s="11"/>
      <c r="G7" s="11"/>
      <c r="H7" s="11"/>
      <c r="I7" s="11"/>
      <c r="J7" s="11"/>
    </row>
    <row r="8" spans="1:10" ht="28.5" x14ac:dyDescent="0.2">
      <c r="A8" s="43" t="s">
        <v>21</v>
      </c>
      <c r="B8" s="11"/>
      <c r="C8" s="11"/>
      <c r="D8" s="11"/>
      <c r="E8" s="11"/>
      <c r="F8" s="11"/>
      <c r="G8" s="11"/>
      <c r="H8" s="11"/>
      <c r="I8" s="11"/>
      <c r="J8" s="11"/>
    </row>
    <row r="9" spans="1:10" ht="28.5" x14ac:dyDescent="0.2">
      <c r="A9" s="43" t="s">
        <v>21</v>
      </c>
      <c r="B9" s="11"/>
      <c r="C9" s="11"/>
      <c r="D9" s="11"/>
      <c r="E9" s="11"/>
      <c r="F9" s="11"/>
      <c r="G9" s="11"/>
      <c r="H9" s="11"/>
      <c r="I9" s="11"/>
      <c r="J9" s="11"/>
    </row>
    <row r="10" spans="1:10" ht="28.5" x14ac:dyDescent="0.2">
      <c r="A10" s="43" t="s">
        <v>21</v>
      </c>
      <c r="B10" s="11"/>
      <c r="C10" s="11"/>
      <c r="D10" s="11"/>
      <c r="E10" s="11"/>
      <c r="F10" s="11"/>
      <c r="G10" s="11"/>
      <c r="H10" s="11"/>
      <c r="I10" s="11"/>
      <c r="J10" s="11"/>
    </row>
    <row r="11" spans="1:10" ht="29.25" thickBot="1" x14ac:dyDescent="0.25">
      <c r="A11" s="43" t="s">
        <v>21</v>
      </c>
      <c r="B11" s="11"/>
      <c r="C11" s="11"/>
      <c r="D11" s="11"/>
      <c r="E11" s="11"/>
      <c r="F11" s="11"/>
      <c r="G11" s="11"/>
      <c r="H11" s="11"/>
      <c r="I11" s="11"/>
      <c r="J11" s="11"/>
    </row>
    <row r="12" spans="1:10" ht="29.25" thickBot="1" x14ac:dyDescent="0.25">
      <c r="A12" s="43" t="s">
        <v>21</v>
      </c>
      <c r="B12" s="71" t="s">
        <v>171</v>
      </c>
      <c r="C12" s="72" t="s">
        <v>0</v>
      </c>
      <c r="D12" s="72" t="s">
        <v>5</v>
      </c>
      <c r="E12" s="11"/>
    </row>
    <row r="13" spans="1:10" ht="28.5" x14ac:dyDescent="0.2">
      <c r="A13" s="43" t="s">
        <v>21</v>
      </c>
      <c r="B13" s="58" t="s">
        <v>82</v>
      </c>
      <c r="C13" s="4"/>
      <c r="D13" s="5"/>
      <c r="E13" s="14"/>
    </row>
    <row r="14" spans="1:10" ht="28.5" x14ac:dyDescent="0.2">
      <c r="A14" s="43" t="s">
        <v>21</v>
      </c>
      <c r="B14" s="73" t="s">
        <v>83</v>
      </c>
      <c r="C14" s="19"/>
      <c r="D14" s="20"/>
      <c r="E14" s="14"/>
    </row>
    <row r="15" spans="1:10" ht="29.25" thickBot="1" x14ac:dyDescent="0.25">
      <c r="A15" s="43" t="s">
        <v>21</v>
      </c>
      <c r="B15" s="93" t="s">
        <v>84</v>
      </c>
      <c r="C15" s="9"/>
      <c r="D15" s="10"/>
      <c r="E15" s="14"/>
    </row>
    <row r="16" spans="1:10" ht="29.25" thickBot="1" x14ac:dyDescent="0.25">
      <c r="A16" s="43" t="s">
        <v>21</v>
      </c>
      <c r="E16" s="14"/>
    </row>
    <row r="17" spans="1:5" ht="29.25" thickBot="1" x14ac:dyDescent="0.25">
      <c r="A17" s="43" t="s">
        <v>21</v>
      </c>
      <c r="B17" s="75" t="s">
        <v>172</v>
      </c>
      <c r="C17" s="76" t="s">
        <v>0</v>
      </c>
      <c r="D17" s="76" t="s">
        <v>5</v>
      </c>
      <c r="E17" s="14"/>
    </row>
    <row r="18" spans="1:5" ht="28.5" x14ac:dyDescent="0.2">
      <c r="A18" s="43" t="s">
        <v>21</v>
      </c>
      <c r="B18" s="62" t="s">
        <v>85</v>
      </c>
      <c r="C18" s="4"/>
      <c r="D18" s="5"/>
      <c r="E18" s="14"/>
    </row>
    <row r="19" spans="1:5" ht="28.5" x14ac:dyDescent="0.2">
      <c r="A19" s="43" t="s">
        <v>21</v>
      </c>
      <c r="B19" s="73" t="s">
        <v>86</v>
      </c>
      <c r="C19" s="19"/>
      <c r="D19" s="20"/>
      <c r="E19" s="14"/>
    </row>
    <row r="20" spans="1:5" ht="28.5" x14ac:dyDescent="0.2">
      <c r="A20" s="43" t="s">
        <v>21</v>
      </c>
      <c r="B20" s="59" t="s">
        <v>87</v>
      </c>
      <c r="C20" s="7"/>
      <c r="D20" s="8"/>
      <c r="E20" s="14"/>
    </row>
    <row r="21" spans="1:5" ht="28.5" x14ac:dyDescent="0.2">
      <c r="A21" s="43" t="s">
        <v>21</v>
      </c>
      <c r="B21" s="73" t="s">
        <v>88</v>
      </c>
      <c r="C21" s="19"/>
      <c r="D21" s="20"/>
    </row>
    <row r="22" spans="1:5" ht="28.5" x14ac:dyDescent="0.2">
      <c r="A22" s="43" t="s">
        <v>21</v>
      </c>
      <c r="B22" s="59" t="s">
        <v>225</v>
      </c>
      <c r="C22" s="7"/>
      <c r="D22" s="8"/>
    </row>
    <row r="23" spans="1:5" ht="28.5" x14ac:dyDescent="0.2">
      <c r="A23" s="43" t="s">
        <v>21</v>
      </c>
      <c r="B23" s="73" t="s">
        <v>89</v>
      </c>
      <c r="C23" s="19"/>
      <c r="D23" s="20"/>
    </row>
    <row r="24" spans="1:5" ht="28.5" x14ac:dyDescent="0.2">
      <c r="A24" s="43" t="s">
        <v>21</v>
      </c>
      <c r="B24" s="60" t="s">
        <v>90</v>
      </c>
      <c r="C24" s="7"/>
      <c r="D24" s="8"/>
    </row>
    <row r="25" spans="1:5" ht="29.25" thickBot="1" x14ac:dyDescent="0.25">
      <c r="A25" s="43" t="s">
        <v>21</v>
      </c>
      <c r="B25" s="74" t="s">
        <v>91</v>
      </c>
      <c r="C25" s="21"/>
      <c r="D25" s="22"/>
    </row>
    <row r="26" spans="1:5" ht="28.5" x14ac:dyDescent="0.2">
      <c r="A26" s="43" t="s">
        <v>21</v>
      </c>
    </row>
    <row r="27" spans="1:5" ht="28.5" x14ac:dyDescent="0.2">
      <c r="A27" s="43" t="s">
        <v>21</v>
      </c>
    </row>
    <row r="28" spans="1:5" ht="28.5" x14ac:dyDescent="0.2">
      <c r="A28" s="43" t="s">
        <v>21</v>
      </c>
    </row>
    <row r="29" spans="1:5" ht="28.5" x14ac:dyDescent="0.2">
      <c r="A29" s="43" t="s">
        <v>21</v>
      </c>
    </row>
    <row r="30" spans="1:5" ht="28.5" x14ac:dyDescent="0.2">
      <c r="A30" s="43" t="s">
        <v>21</v>
      </c>
    </row>
    <row r="31" spans="1:5" ht="28.5" x14ac:dyDescent="0.2">
      <c r="A31" s="43" t="s">
        <v>21</v>
      </c>
    </row>
    <row r="32" spans="1:5" ht="28.5" x14ac:dyDescent="0.2">
      <c r="A32" s="43" t="s">
        <v>21</v>
      </c>
    </row>
    <row r="33" spans="1:1" ht="28.5" x14ac:dyDescent="0.2">
      <c r="A33" s="43" t="s">
        <v>21</v>
      </c>
    </row>
    <row r="34" spans="1:1" ht="28.5" x14ac:dyDescent="0.2">
      <c r="A34" s="43" t="s">
        <v>21</v>
      </c>
    </row>
    <row r="35" spans="1:1" ht="28.5" x14ac:dyDescent="0.2">
      <c r="A35" s="43" t="s">
        <v>21</v>
      </c>
    </row>
    <row r="36" spans="1:1" ht="28.5" x14ac:dyDescent="0.2">
      <c r="A36" s="43" t="s">
        <v>21</v>
      </c>
    </row>
    <row r="37" spans="1:1" ht="28.5" x14ac:dyDescent="0.2">
      <c r="A37" s="43" t="s">
        <v>21</v>
      </c>
    </row>
    <row r="38" spans="1:1" ht="28.5" x14ac:dyDescent="0.2">
      <c r="A38" s="43" t="s">
        <v>21</v>
      </c>
    </row>
    <row r="39" spans="1:1" ht="28.5" x14ac:dyDescent="0.2">
      <c r="A39" s="43" t="s">
        <v>21</v>
      </c>
    </row>
    <row r="40" spans="1:1" ht="28.5" x14ac:dyDescent="0.2">
      <c r="A40" s="43" t="s">
        <v>21</v>
      </c>
    </row>
    <row r="41" spans="1:1" ht="28.5" x14ac:dyDescent="0.2">
      <c r="A41" s="43" t="s">
        <v>21</v>
      </c>
    </row>
    <row r="42" spans="1:1" ht="28.5" x14ac:dyDescent="0.2">
      <c r="A42" s="43" t="s">
        <v>21</v>
      </c>
    </row>
    <row r="43" spans="1:1" ht="28.5" x14ac:dyDescent="0.2">
      <c r="A43" s="43" t="s">
        <v>21</v>
      </c>
    </row>
    <row r="44" spans="1:1" ht="28.5" x14ac:dyDescent="0.2">
      <c r="A44" s="43" t="s">
        <v>21</v>
      </c>
    </row>
    <row r="45" spans="1:1" ht="28.5" x14ac:dyDescent="0.2">
      <c r="A45" s="43" t="s">
        <v>21</v>
      </c>
    </row>
    <row r="46" spans="1:1" ht="28.5" x14ac:dyDescent="0.2">
      <c r="A46" s="43" t="s">
        <v>21</v>
      </c>
    </row>
    <row r="47" spans="1:1" ht="28.5" x14ac:dyDescent="0.2">
      <c r="A47" s="43" t="s">
        <v>21</v>
      </c>
    </row>
    <row r="48" spans="1:1" ht="28.5" x14ac:dyDescent="0.2">
      <c r="A48" s="43" t="s">
        <v>21</v>
      </c>
    </row>
    <row r="49" spans="1:1" ht="28.5" x14ac:dyDescent="0.2">
      <c r="A49" s="43" t="s">
        <v>21</v>
      </c>
    </row>
    <row r="50" spans="1:1" ht="28.5" x14ac:dyDescent="0.2">
      <c r="A50" s="43" t="s">
        <v>21</v>
      </c>
    </row>
    <row r="51" spans="1:1" ht="28.5" x14ac:dyDescent="0.2">
      <c r="A51" s="43" t="s">
        <v>21</v>
      </c>
    </row>
    <row r="52" spans="1:1" ht="28.5" x14ac:dyDescent="0.2">
      <c r="A52" s="43" t="s">
        <v>21</v>
      </c>
    </row>
    <row r="53" spans="1:1" ht="28.5" x14ac:dyDescent="0.2">
      <c r="A53" s="43" t="s">
        <v>21</v>
      </c>
    </row>
    <row r="54" spans="1:1" ht="28.5" x14ac:dyDescent="0.2">
      <c r="A54" s="43" t="s">
        <v>21</v>
      </c>
    </row>
    <row r="55" spans="1:1" ht="28.5" x14ac:dyDescent="0.2">
      <c r="A55" s="43" t="s">
        <v>21</v>
      </c>
    </row>
    <row r="56" spans="1:1" ht="28.5" x14ac:dyDescent="0.2">
      <c r="A56" s="43" t="s">
        <v>21</v>
      </c>
    </row>
    <row r="57" spans="1:1" ht="28.5" x14ac:dyDescent="0.2">
      <c r="A57" s="43" t="s">
        <v>21</v>
      </c>
    </row>
    <row r="58" spans="1:1" ht="28.5" x14ac:dyDescent="0.2">
      <c r="A58" s="43" t="s">
        <v>21</v>
      </c>
    </row>
    <row r="59" spans="1:1" ht="28.5" x14ac:dyDescent="0.2">
      <c r="A59" s="43" t="s">
        <v>21</v>
      </c>
    </row>
  </sheetData>
  <sheetProtection sheet="1" objects="1" scenarios="1"/>
  <conditionalFormatting sqref="C13">
    <cfRule type="colorScale" priority="43">
      <colorScale>
        <cfvo type="min"/>
        <cfvo type="percentile" val="50"/>
        <cfvo type="max"/>
        <color rgb="FFF8696B"/>
        <color rgb="FFFFEB84"/>
        <color rgb="FF63BE7B"/>
      </colorScale>
    </cfRule>
  </conditionalFormatting>
  <conditionalFormatting sqref="C13:C15 C18:C20">
    <cfRule type="containsText" dxfId="176" priority="38" operator="containsText" text="Ja">
      <formula>NOT(ISERROR(SEARCH("Ja",C13)))</formula>
    </cfRule>
    <cfRule type="containsText" dxfId="175" priority="40" operator="containsText" text="Ja">
      <formula>NOT(ISERROR(SEARCH("Ja",C13)))</formula>
    </cfRule>
  </conditionalFormatting>
  <conditionalFormatting sqref="C13:C15">
    <cfRule type="containsText" dxfId="174" priority="36" operator="containsText" text="Nej">
      <formula>NOT(ISERROR(SEARCH("Nej",C13)))</formula>
    </cfRule>
    <cfRule type="containsText" dxfId="173" priority="37" operator="containsText" text="Ja">
      <formula>NOT(ISERROR(SEARCH("Ja",C13)))</formula>
    </cfRule>
  </conditionalFormatting>
  <conditionalFormatting sqref="C14">
    <cfRule type="containsText" dxfId="172" priority="39" operator="containsText" text="Nej">
      <formula>NOT(ISERROR(SEARCH("Nej",C14)))</formula>
    </cfRule>
  </conditionalFormatting>
  <conditionalFormatting sqref="C18:C21">
    <cfRule type="containsText" dxfId="171" priority="29" operator="containsText" text="Ja">
      <formula>NOT(ISERROR(SEARCH("Ja",C18)))</formula>
    </cfRule>
  </conditionalFormatting>
  <conditionalFormatting sqref="C18:C25">
    <cfRule type="containsText" dxfId="170" priority="1" operator="containsText" text="Nej">
      <formula>NOT(ISERROR(SEARCH("Nej",C18)))</formula>
    </cfRule>
  </conditionalFormatting>
  <conditionalFormatting sqref="C21">
    <cfRule type="containsText" dxfId="169" priority="28" operator="containsText" text="Ja">
      <formula>NOT(ISERROR(SEARCH("Ja",C21)))</formula>
    </cfRule>
  </conditionalFormatting>
  <conditionalFormatting sqref="C21:C22">
    <cfRule type="containsText" dxfId="168" priority="24" operator="containsText" text="Ja">
      <formula>NOT(ISERROR(SEARCH("Ja",C21)))</formula>
    </cfRule>
  </conditionalFormatting>
  <conditionalFormatting sqref="C22">
    <cfRule type="containsText" dxfId="167" priority="23" operator="containsText" text="Ja">
      <formula>NOT(ISERROR(SEARCH("Ja",C22)))</formula>
    </cfRule>
  </conditionalFormatting>
  <conditionalFormatting sqref="C22:C23">
    <cfRule type="containsText" dxfId="166" priority="19" operator="containsText" text="Ja">
      <formula>NOT(ISERROR(SEARCH("Ja",C22)))</formula>
    </cfRule>
  </conditionalFormatting>
  <conditionalFormatting sqref="C23">
    <cfRule type="containsText" dxfId="165" priority="18" operator="containsText" text="Ja">
      <formula>NOT(ISERROR(SEARCH("Ja",C23)))</formula>
    </cfRule>
  </conditionalFormatting>
  <conditionalFormatting sqref="C23:C25">
    <cfRule type="containsText" dxfId="164" priority="4" operator="containsText" text="Ja">
      <formula>NOT(ISERROR(SEARCH("Ja",C23)))</formula>
    </cfRule>
  </conditionalFormatting>
  <conditionalFormatting sqref="C24:C25">
    <cfRule type="containsText" dxfId="163" priority="2" operator="containsText" text="Ja">
      <formula>NOT(ISERROR(SEARCH("Ja",C24)))</formula>
    </cfRule>
    <cfRule type="containsText" dxfId="162" priority="3" operator="containsText" text="Ja">
      <formula>NOT(ISERROR(SEARCH("Ja",C24)))</formula>
    </cfRule>
  </conditionalFormatting>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97441DA4-6093-40A1-8ADC-3FA4E0BDC174}">
          <x14:formula1>
            <xm:f>Data!$A$2:$A$3</xm:f>
          </x14:formula1>
          <xm:sqref>C13:C15 C18:C25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7A2C2-4362-4DFE-9101-FB9293D103D1}">
  <sheetPr codeName="Blad8">
    <tabColor rgb="FFF779DF"/>
    <pageSetUpPr fitToPage="1"/>
  </sheetPr>
  <dimension ref="A2:J70"/>
  <sheetViews>
    <sheetView showGridLines="0" zoomScaleNormal="100" workbookViewId="0">
      <selection activeCell="D13" sqref="D13"/>
    </sheetView>
  </sheetViews>
  <sheetFormatPr defaultColWidth="9" defaultRowHeight="14.25" x14ac:dyDescent="0.2"/>
  <cols>
    <col min="1" max="1" width="2.5" style="43" customWidth="1"/>
    <col min="2" max="2" width="50.625" style="68" customWidth="1"/>
    <col min="3" max="3" width="9" style="68"/>
    <col min="4" max="4" width="55.125" style="68" customWidth="1"/>
    <col min="5" max="5" width="5.625" style="68" customWidth="1"/>
    <col min="6" max="6" width="9.75" style="68" customWidth="1"/>
    <col min="7" max="7" width="44.875" style="68" customWidth="1"/>
    <col min="8" max="9" width="9" style="68"/>
    <col min="10" max="10" width="9" style="68" customWidth="1"/>
    <col min="11" max="16384" width="9" style="68"/>
  </cols>
  <sheetData>
    <row r="2" spans="1:10" ht="28.5" x14ac:dyDescent="0.2">
      <c r="A2" s="43" t="s">
        <v>21</v>
      </c>
      <c r="F2" s="69" t="s">
        <v>11</v>
      </c>
      <c r="G2" s="53" t="str">
        <f>IF(ISBLANK('Instruktion '!G2),"Ange utbildningsnamnet i fliken Instruktion",'Instruktion '!G2)</f>
        <v>Ange utbildningsnamnet i fliken Instruktion</v>
      </c>
    </row>
    <row r="3" spans="1:10" ht="28.5" x14ac:dyDescent="0.2">
      <c r="A3" s="43" t="s">
        <v>21</v>
      </c>
      <c r="F3" s="70" t="s">
        <v>7</v>
      </c>
      <c r="G3" s="2"/>
    </row>
    <row r="4" spans="1:10" ht="28.5" x14ac:dyDescent="0.2">
      <c r="A4" s="43" t="s">
        <v>21</v>
      </c>
      <c r="F4" s="70" t="s">
        <v>8</v>
      </c>
      <c r="G4" s="3"/>
    </row>
    <row r="5" spans="1:10" ht="28.5" x14ac:dyDescent="0.2">
      <c r="A5" s="43" t="s">
        <v>21</v>
      </c>
      <c r="B5" s="11"/>
      <c r="C5" s="11"/>
      <c r="D5" s="11"/>
      <c r="E5" s="11"/>
      <c r="F5" s="11"/>
      <c r="G5" s="11"/>
      <c r="H5" s="11"/>
      <c r="I5" s="11"/>
      <c r="J5" s="11"/>
    </row>
    <row r="6" spans="1:10" ht="28.5" x14ac:dyDescent="0.2">
      <c r="A6" s="43" t="s">
        <v>21</v>
      </c>
      <c r="B6" s="11"/>
      <c r="C6" s="11"/>
      <c r="D6" s="11"/>
      <c r="E6" s="11"/>
      <c r="F6" s="11"/>
      <c r="G6" s="11"/>
      <c r="H6" s="11"/>
      <c r="I6" s="11"/>
      <c r="J6" s="11"/>
    </row>
    <row r="7" spans="1:10" ht="28.5" x14ac:dyDescent="0.2">
      <c r="A7" s="43" t="s">
        <v>21</v>
      </c>
      <c r="B7" s="11"/>
      <c r="C7" s="11"/>
      <c r="D7" s="11"/>
      <c r="E7" s="11"/>
      <c r="F7" s="11"/>
      <c r="G7" s="11"/>
      <c r="H7" s="11"/>
      <c r="I7" s="11"/>
      <c r="J7" s="11"/>
    </row>
    <row r="8" spans="1:10" ht="28.5" x14ac:dyDescent="0.2">
      <c r="A8" s="43" t="s">
        <v>21</v>
      </c>
      <c r="B8" s="11"/>
      <c r="C8" s="11"/>
      <c r="D8" s="11"/>
      <c r="E8" s="11"/>
      <c r="F8" s="11"/>
      <c r="G8" s="11"/>
      <c r="H8" s="11"/>
      <c r="I8" s="11"/>
      <c r="J8" s="11"/>
    </row>
    <row r="9" spans="1:10" ht="28.5" x14ac:dyDescent="0.2">
      <c r="A9" s="43" t="s">
        <v>21</v>
      </c>
      <c r="B9" s="11"/>
      <c r="C9" s="11"/>
      <c r="D9" s="11"/>
      <c r="E9" s="11"/>
      <c r="F9" s="11"/>
      <c r="G9" s="11"/>
      <c r="H9" s="11"/>
      <c r="I9" s="11"/>
      <c r="J9" s="11"/>
    </row>
    <row r="10" spans="1:10" ht="29.25" thickBot="1" x14ac:dyDescent="0.25">
      <c r="A10" s="43" t="s">
        <v>21</v>
      </c>
      <c r="B10" s="11"/>
      <c r="C10" s="11"/>
      <c r="D10" s="11"/>
      <c r="E10" s="11"/>
      <c r="F10" s="11"/>
      <c r="G10" s="11"/>
      <c r="H10" s="11"/>
      <c r="I10" s="11"/>
      <c r="J10" s="11"/>
    </row>
    <row r="11" spans="1:10" ht="29.25" thickBot="1" x14ac:dyDescent="0.25">
      <c r="A11" s="43" t="s">
        <v>21</v>
      </c>
      <c r="B11" s="77" t="s">
        <v>173</v>
      </c>
      <c r="C11" s="78" t="s">
        <v>0</v>
      </c>
      <c r="D11" s="78" t="s">
        <v>5</v>
      </c>
      <c r="E11" s="14"/>
    </row>
    <row r="12" spans="1:10" ht="28.5" x14ac:dyDescent="0.2">
      <c r="A12" s="43" t="s">
        <v>21</v>
      </c>
      <c r="B12" s="58" t="s">
        <v>92</v>
      </c>
      <c r="C12" s="4"/>
      <c r="D12" s="5"/>
      <c r="E12" s="14"/>
    </row>
    <row r="13" spans="1:10" ht="28.5" x14ac:dyDescent="0.2">
      <c r="A13" s="43" t="s">
        <v>21</v>
      </c>
      <c r="B13" s="79" t="s">
        <v>93</v>
      </c>
      <c r="C13" s="23"/>
      <c r="D13" s="24"/>
      <c r="E13" s="14"/>
    </row>
    <row r="14" spans="1:10" ht="42.75" x14ac:dyDescent="0.2">
      <c r="A14" s="43" t="s">
        <v>21</v>
      </c>
      <c r="B14" s="60" t="s">
        <v>94</v>
      </c>
      <c r="C14" s="7"/>
      <c r="D14" s="8"/>
      <c r="E14" s="14"/>
    </row>
    <row r="15" spans="1:10" ht="28.5" x14ac:dyDescent="0.2">
      <c r="A15" s="43" t="s">
        <v>21</v>
      </c>
      <c r="B15" s="79" t="s">
        <v>95</v>
      </c>
      <c r="C15" s="23"/>
      <c r="D15" s="24"/>
      <c r="E15" s="14"/>
    </row>
    <row r="16" spans="1:10" ht="28.5" x14ac:dyDescent="0.2">
      <c r="A16" s="43" t="s">
        <v>21</v>
      </c>
      <c r="B16" s="60" t="s">
        <v>96</v>
      </c>
      <c r="C16" s="7"/>
      <c r="D16" s="8"/>
      <c r="E16" s="14"/>
    </row>
    <row r="17" spans="1:5" ht="28.5" x14ac:dyDescent="0.2">
      <c r="A17" s="43" t="s">
        <v>21</v>
      </c>
      <c r="B17" s="79" t="s">
        <v>97</v>
      </c>
      <c r="C17" s="23"/>
      <c r="D17" s="24"/>
      <c r="E17" s="14"/>
    </row>
    <row r="18" spans="1:5" ht="28.5" x14ac:dyDescent="0.2">
      <c r="A18" s="43" t="s">
        <v>21</v>
      </c>
      <c r="B18" s="60" t="s">
        <v>98</v>
      </c>
      <c r="C18" s="7"/>
      <c r="D18" s="8"/>
      <c r="E18" s="14"/>
    </row>
    <row r="19" spans="1:5" ht="28.5" x14ac:dyDescent="0.2">
      <c r="A19" s="43" t="s">
        <v>21</v>
      </c>
      <c r="B19" s="79" t="s">
        <v>99</v>
      </c>
      <c r="C19" s="23"/>
      <c r="D19" s="24"/>
      <c r="E19" s="14"/>
    </row>
    <row r="20" spans="1:5" ht="42.75" x14ac:dyDescent="0.2">
      <c r="A20" s="43" t="s">
        <v>21</v>
      </c>
      <c r="B20" s="60" t="s">
        <v>100</v>
      </c>
      <c r="C20" s="7"/>
      <c r="D20" s="8"/>
      <c r="E20" s="14"/>
    </row>
    <row r="21" spans="1:5" ht="28.5" x14ac:dyDescent="0.2">
      <c r="A21" s="43" t="s">
        <v>21</v>
      </c>
      <c r="B21" s="79" t="s">
        <v>101</v>
      </c>
      <c r="C21" s="23"/>
      <c r="D21" s="24"/>
      <c r="E21" s="14"/>
    </row>
    <row r="22" spans="1:5" ht="28.5" x14ac:dyDescent="0.2">
      <c r="A22" s="43" t="s">
        <v>21</v>
      </c>
      <c r="B22" s="60" t="s">
        <v>226</v>
      </c>
      <c r="C22" s="7"/>
      <c r="D22" s="8"/>
      <c r="E22" s="14"/>
    </row>
    <row r="23" spans="1:5" ht="28.5" x14ac:dyDescent="0.2">
      <c r="A23" s="43" t="s">
        <v>21</v>
      </c>
      <c r="B23" s="79" t="s">
        <v>227</v>
      </c>
      <c r="C23" s="23"/>
      <c r="D23" s="24"/>
    </row>
    <row r="24" spans="1:5" ht="29.25" thickBot="1" x14ac:dyDescent="0.25">
      <c r="A24" s="43" t="s">
        <v>21</v>
      </c>
      <c r="B24" s="93" t="s">
        <v>102</v>
      </c>
      <c r="C24" s="9"/>
      <c r="D24" s="10"/>
    </row>
    <row r="25" spans="1:5" ht="29.25" thickBot="1" x14ac:dyDescent="0.25">
      <c r="A25" s="43" t="s">
        <v>21</v>
      </c>
      <c r="B25" s="11"/>
      <c r="C25" s="11"/>
      <c r="D25" s="11"/>
      <c r="E25" s="11"/>
    </row>
    <row r="26" spans="1:5" ht="30.75" thickBot="1" x14ac:dyDescent="0.25">
      <c r="A26" s="43" t="s">
        <v>21</v>
      </c>
      <c r="B26" s="77" t="s">
        <v>174</v>
      </c>
      <c r="C26" s="78" t="s">
        <v>0</v>
      </c>
      <c r="D26" s="78" t="s">
        <v>5</v>
      </c>
      <c r="E26" s="14"/>
    </row>
    <row r="27" spans="1:5" ht="28.5" x14ac:dyDescent="0.2">
      <c r="A27" s="43" t="s">
        <v>21</v>
      </c>
      <c r="B27" s="58" t="s">
        <v>103</v>
      </c>
      <c r="C27" s="4"/>
      <c r="D27" s="5"/>
      <c r="E27" s="14"/>
    </row>
    <row r="28" spans="1:5" ht="28.5" x14ac:dyDescent="0.2">
      <c r="A28" s="43" t="s">
        <v>21</v>
      </c>
      <c r="B28" s="79" t="s">
        <v>104</v>
      </c>
      <c r="C28" s="23"/>
      <c r="D28" s="24"/>
      <c r="E28" s="14"/>
    </row>
    <row r="29" spans="1:5" ht="28.5" x14ac:dyDescent="0.2">
      <c r="A29" s="43" t="s">
        <v>21</v>
      </c>
      <c r="B29" s="60" t="s">
        <v>105</v>
      </c>
      <c r="C29" s="7"/>
      <c r="D29" s="8"/>
      <c r="E29" s="14"/>
    </row>
    <row r="30" spans="1:5" ht="28.5" x14ac:dyDescent="0.2">
      <c r="A30" s="43" t="s">
        <v>21</v>
      </c>
      <c r="B30" s="79" t="s">
        <v>106</v>
      </c>
      <c r="C30" s="23"/>
      <c r="D30" s="24"/>
      <c r="E30" s="14"/>
    </row>
    <row r="31" spans="1:5" ht="28.5" x14ac:dyDescent="0.2">
      <c r="A31" s="43" t="s">
        <v>21</v>
      </c>
      <c r="B31" s="60" t="s">
        <v>228</v>
      </c>
      <c r="C31" s="7"/>
      <c r="D31" s="8"/>
      <c r="E31" s="14"/>
    </row>
    <row r="32" spans="1:5" ht="28.5" x14ac:dyDescent="0.2">
      <c r="A32" s="43" t="s">
        <v>21</v>
      </c>
      <c r="B32" s="79" t="s">
        <v>107</v>
      </c>
      <c r="C32" s="23"/>
      <c r="D32" s="24"/>
      <c r="E32" s="14"/>
    </row>
    <row r="33" spans="1:5" ht="28.5" x14ac:dyDescent="0.2">
      <c r="A33" s="43" t="s">
        <v>21</v>
      </c>
      <c r="B33" s="60" t="s">
        <v>229</v>
      </c>
      <c r="C33" s="7"/>
      <c r="D33" s="8"/>
      <c r="E33" s="14"/>
    </row>
    <row r="34" spans="1:5" ht="28.5" x14ac:dyDescent="0.2">
      <c r="A34" s="43" t="s">
        <v>21</v>
      </c>
      <c r="B34" s="79" t="s">
        <v>108</v>
      </c>
      <c r="C34" s="23"/>
      <c r="D34" s="24"/>
      <c r="E34" s="14"/>
    </row>
    <row r="35" spans="1:5" ht="42.75" x14ac:dyDescent="0.2">
      <c r="A35" s="43" t="s">
        <v>21</v>
      </c>
      <c r="B35" s="60" t="s">
        <v>109</v>
      </c>
      <c r="C35" s="7"/>
      <c r="D35" s="8"/>
      <c r="E35" s="14"/>
    </row>
    <row r="36" spans="1:5" ht="28.5" x14ac:dyDescent="0.2">
      <c r="A36" s="43" t="s">
        <v>21</v>
      </c>
      <c r="B36" s="79" t="s">
        <v>110</v>
      </c>
      <c r="C36" s="23"/>
      <c r="D36" s="24"/>
      <c r="E36" s="14"/>
    </row>
    <row r="37" spans="1:5" ht="42.75" x14ac:dyDescent="0.2">
      <c r="A37" s="43" t="s">
        <v>21</v>
      </c>
      <c r="B37" s="60" t="s">
        <v>111</v>
      </c>
      <c r="C37" s="7"/>
      <c r="D37" s="8"/>
    </row>
    <row r="38" spans="1:5" ht="29.25" thickBot="1" x14ac:dyDescent="0.25">
      <c r="A38" s="43" t="s">
        <v>21</v>
      </c>
      <c r="B38" s="80" t="s">
        <v>112</v>
      </c>
      <c r="C38" s="25"/>
      <c r="D38" s="26"/>
    </row>
    <row r="39" spans="1:5" ht="28.5" x14ac:dyDescent="0.2">
      <c r="A39" s="43" t="s">
        <v>21</v>
      </c>
    </row>
    <row r="40" spans="1:5" ht="28.5" x14ac:dyDescent="0.2">
      <c r="A40" s="43" t="s">
        <v>21</v>
      </c>
    </row>
    <row r="41" spans="1:5" ht="28.5" x14ac:dyDescent="0.2">
      <c r="A41" s="43" t="s">
        <v>21</v>
      </c>
    </row>
    <row r="42" spans="1:5" ht="28.5" x14ac:dyDescent="0.2">
      <c r="A42" s="43" t="s">
        <v>21</v>
      </c>
    </row>
    <row r="43" spans="1:5" ht="28.5" x14ac:dyDescent="0.2">
      <c r="A43" s="43" t="s">
        <v>21</v>
      </c>
    </row>
    <row r="44" spans="1:5" ht="28.5" x14ac:dyDescent="0.2">
      <c r="A44" s="43" t="s">
        <v>21</v>
      </c>
    </row>
    <row r="45" spans="1:5" ht="28.5" x14ac:dyDescent="0.2">
      <c r="A45" s="43" t="s">
        <v>21</v>
      </c>
    </row>
    <row r="46" spans="1:5" ht="28.5" x14ac:dyDescent="0.2">
      <c r="A46" s="43" t="s">
        <v>21</v>
      </c>
    </row>
    <row r="47" spans="1:5" ht="28.5" x14ac:dyDescent="0.2">
      <c r="A47" s="43" t="s">
        <v>21</v>
      </c>
    </row>
    <row r="48" spans="1:5" ht="28.5" x14ac:dyDescent="0.2">
      <c r="A48" s="43" t="s">
        <v>21</v>
      </c>
    </row>
    <row r="49" spans="1:1" ht="28.5" x14ac:dyDescent="0.2">
      <c r="A49" s="43" t="s">
        <v>21</v>
      </c>
    </row>
    <row r="50" spans="1:1" ht="28.5" x14ac:dyDescent="0.2">
      <c r="A50" s="43" t="s">
        <v>21</v>
      </c>
    </row>
    <row r="51" spans="1:1" ht="28.5" x14ac:dyDescent="0.2">
      <c r="A51" s="43" t="s">
        <v>21</v>
      </c>
    </row>
    <row r="52" spans="1:1" ht="28.5" x14ac:dyDescent="0.2">
      <c r="A52" s="43" t="s">
        <v>21</v>
      </c>
    </row>
    <row r="53" spans="1:1" ht="28.5" x14ac:dyDescent="0.2">
      <c r="A53" s="43" t="s">
        <v>21</v>
      </c>
    </row>
    <row r="54" spans="1:1" ht="28.5" x14ac:dyDescent="0.2">
      <c r="A54" s="43" t="s">
        <v>21</v>
      </c>
    </row>
    <row r="55" spans="1:1" ht="28.5" x14ac:dyDescent="0.2">
      <c r="A55" s="43" t="s">
        <v>21</v>
      </c>
    </row>
    <row r="56" spans="1:1" ht="28.5" x14ac:dyDescent="0.2">
      <c r="A56" s="43" t="s">
        <v>21</v>
      </c>
    </row>
    <row r="57" spans="1:1" ht="28.5" x14ac:dyDescent="0.2">
      <c r="A57" s="43" t="s">
        <v>21</v>
      </c>
    </row>
    <row r="58" spans="1:1" ht="28.5" x14ac:dyDescent="0.2">
      <c r="A58" s="43" t="s">
        <v>21</v>
      </c>
    </row>
    <row r="59" spans="1:1" ht="28.5" x14ac:dyDescent="0.2">
      <c r="A59" s="43" t="s">
        <v>21</v>
      </c>
    </row>
    <row r="60" spans="1:1" ht="28.5" x14ac:dyDescent="0.2">
      <c r="A60" s="43" t="s">
        <v>21</v>
      </c>
    </row>
    <row r="61" spans="1:1" ht="28.5" x14ac:dyDescent="0.2">
      <c r="A61" s="43" t="s">
        <v>21</v>
      </c>
    </row>
    <row r="62" spans="1:1" ht="28.5" x14ac:dyDescent="0.2">
      <c r="A62" s="43" t="s">
        <v>21</v>
      </c>
    </row>
    <row r="63" spans="1:1" ht="28.5" x14ac:dyDescent="0.2">
      <c r="A63" s="43" t="s">
        <v>21</v>
      </c>
    </row>
    <row r="64" spans="1:1" ht="28.5" x14ac:dyDescent="0.2">
      <c r="A64" s="43" t="s">
        <v>21</v>
      </c>
    </row>
    <row r="65" spans="1:1" ht="28.5" x14ac:dyDescent="0.2">
      <c r="A65" s="43" t="s">
        <v>21</v>
      </c>
    </row>
    <row r="66" spans="1:1" ht="28.5" x14ac:dyDescent="0.2">
      <c r="A66" s="43" t="s">
        <v>21</v>
      </c>
    </row>
    <row r="67" spans="1:1" ht="28.5" x14ac:dyDescent="0.2">
      <c r="A67" s="43" t="s">
        <v>21</v>
      </c>
    </row>
    <row r="68" spans="1:1" ht="28.5" x14ac:dyDescent="0.2">
      <c r="A68" s="43" t="s">
        <v>21</v>
      </c>
    </row>
    <row r="69" spans="1:1" ht="28.5" x14ac:dyDescent="0.2">
      <c r="A69" s="43" t="s">
        <v>21</v>
      </c>
    </row>
    <row r="70" spans="1:1" ht="28.5" x14ac:dyDescent="0.2">
      <c r="A70" s="43" t="s">
        <v>21</v>
      </c>
    </row>
  </sheetData>
  <sheetProtection sheet="1" objects="1" scenarios="1"/>
  <conditionalFormatting sqref="C12">
    <cfRule type="colorScale" priority="91">
      <colorScale>
        <cfvo type="min"/>
        <cfvo type="percentile" val="50"/>
        <cfvo type="max"/>
        <color rgb="FFF8696B"/>
        <color rgb="FFFFEB84"/>
        <color rgb="FF63BE7B"/>
      </colorScale>
    </cfRule>
  </conditionalFormatting>
  <conditionalFormatting sqref="C12:C15 C27:C30 C34:C38">
    <cfRule type="containsText" dxfId="161" priority="88" operator="containsText" text="Ja">
      <formula>NOT(ISERROR(SEARCH("Ja",C12)))</formula>
    </cfRule>
  </conditionalFormatting>
  <conditionalFormatting sqref="C12:C24">
    <cfRule type="containsText" dxfId="160" priority="74" operator="containsText" text="Nej">
      <formula>NOT(ISERROR(SEARCH("Nej",C12)))</formula>
    </cfRule>
    <cfRule type="containsText" dxfId="159" priority="77" operator="containsText" text="Ja">
      <formula>NOT(ISERROR(SEARCH("Ja",C12)))</formula>
    </cfRule>
  </conditionalFormatting>
  <conditionalFormatting sqref="C13">
    <cfRule type="containsText" dxfId="158" priority="87" operator="containsText" text="Nej">
      <formula>NOT(ISERROR(SEARCH("Nej",C13)))</formula>
    </cfRule>
  </conditionalFormatting>
  <conditionalFormatting sqref="C16">
    <cfRule type="containsText" dxfId="157" priority="75" operator="containsText" text="Ja">
      <formula>NOT(ISERROR(SEARCH("Ja",C16)))</formula>
    </cfRule>
    <cfRule type="containsText" dxfId="156" priority="76" operator="containsText" text="Ja">
      <formula>NOT(ISERROR(SEARCH("Ja",C16)))</formula>
    </cfRule>
  </conditionalFormatting>
  <conditionalFormatting sqref="C17">
    <cfRule type="containsText" dxfId="155" priority="64" operator="containsText" text="Nej">
      <formula>NOT(ISERROR(SEARCH("Nej",C17)))</formula>
    </cfRule>
    <cfRule type="containsText" dxfId="154" priority="65" operator="containsText" text="Ja">
      <formula>NOT(ISERROR(SEARCH("Ja",C17)))</formula>
    </cfRule>
    <cfRule type="containsText" dxfId="153" priority="66" operator="containsText" text="Ja">
      <formula>NOT(ISERROR(SEARCH("Ja",C17)))</formula>
    </cfRule>
    <cfRule type="containsText" dxfId="152" priority="67" operator="containsText" text="Ja">
      <formula>NOT(ISERROR(SEARCH("Ja",C17)))</formula>
    </cfRule>
  </conditionalFormatting>
  <conditionalFormatting sqref="C17:C24">
    <cfRule type="containsText" dxfId="151" priority="81" operator="containsText" text="Ja">
      <formula>NOT(ISERROR(SEARCH("Ja",C17)))</formula>
    </cfRule>
    <cfRule type="containsText" dxfId="150" priority="82" operator="containsText" text="Ja">
      <formula>NOT(ISERROR(SEARCH("Ja",C17)))</formula>
    </cfRule>
  </conditionalFormatting>
  <conditionalFormatting sqref="C27">
    <cfRule type="containsText" dxfId="149" priority="22" operator="containsText" text="Ja">
      <formula>NOT(ISERROR(SEARCH("Ja",C27)))</formula>
    </cfRule>
    <cfRule type="colorScale" priority="23">
      <colorScale>
        <cfvo type="min"/>
        <cfvo type="percentile" val="50"/>
        <cfvo type="max"/>
        <color rgb="FFF8696B"/>
        <color rgb="FFFFEB84"/>
        <color rgb="FF63BE7B"/>
      </colorScale>
    </cfRule>
  </conditionalFormatting>
  <conditionalFormatting sqref="C27:C30 C12:C15 C34:C38">
    <cfRule type="containsText" dxfId="148" priority="86" operator="containsText" text="Ja">
      <formula>NOT(ISERROR(SEARCH("Ja",C12)))</formula>
    </cfRule>
  </conditionalFormatting>
  <conditionalFormatting sqref="C27:C30">
    <cfRule type="containsText" dxfId="147" priority="84" operator="containsText" text="Nej">
      <formula>NOT(ISERROR(SEARCH("Nej",C27)))</formula>
    </cfRule>
    <cfRule type="containsText" dxfId="146" priority="85" operator="containsText" text="Ja">
      <formula>NOT(ISERROR(SEARCH("Ja",C27)))</formula>
    </cfRule>
  </conditionalFormatting>
  <conditionalFormatting sqref="C28">
    <cfRule type="containsText" dxfId="145" priority="21" operator="containsText" text="Nej">
      <formula>NOT(ISERROR(SEARCH("Nej",C28)))</formula>
    </cfRule>
  </conditionalFormatting>
  <conditionalFormatting sqref="C31">
    <cfRule type="containsText" dxfId="144" priority="13" operator="containsText" text="Ja">
      <formula>NOT(ISERROR(SEARCH("Ja",C31)))</formula>
    </cfRule>
    <cfRule type="containsText" dxfId="143" priority="14" operator="containsText" text="Ja">
      <formula>NOT(ISERROR(SEARCH("Ja",C31)))</formula>
    </cfRule>
  </conditionalFormatting>
  <conditionalFormatting sqref="C31:C32">
    <cfRule type="containsText" dxfId="142" priority="9" operator="containsText" text="Ja">
      <formula>NOT(ISERROR(SEARCH("Ja",C31)))</formula>
    </cfRule>
  </conditionalFormatting>
  <conditionalFormatting sqref="C31:C38">
    <cfRule type="containsText" dxfId="141" priority="1" operator="containsText" text="Nej">
      <formula>NOT(ISERROR(SEARCH("Nej",C31)))</formula>
    </cfRule>
  </conditionalFormatting>
  <conditionalFormatting sqref="C32">
    <cfRule type="containsText" dxfId="140" priority="8" operator="containsText" text="Ja">
      <formula>NOT(ISERROR(SEARCH("Ja",C32)))</formula>
    </cfRule>
  </conditionalFormatting>
  <conditionalFormatting sqref="C32:C38">
    <cfRule type="containsText" dxfId="139" priority="4" operator="containsText" text="Ja">
      <formula>NOT(ISERROR(SEARCH("Ja",C32)))</formula>
    </cfRule>
  </conditionalFormatting>
  <conditionalFormatting sqref="C33">
    <cfRule type="containsText" dxfId="138" priority="2" operator="containsText" text="Ja">
      <formula>NOT(ISERROR(SEARCH("Ja",C33)))</formula>
    </cfRule>
    <cfRule type="containsText" dxfId="137" priority="3" operator="containsText" text="Ja">
      <formula>NOT(ISERROR(SEARCH("Ja",C33)))</formula>
    </cfRule>
  </conditionalFormatting>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8AA90DA3-B073-474B-B9FA-7FE9F857DFBA}">
          <x14:formula1>
            <xm:f>Data!$A$2:$A$3</xm:f>
          </x14:formula1>
          <xm:sqref>C27:C38 C12:C24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F326-48CC-4465-91F2-C15984922BA6}">
  <sheetPr codeName="Blad9">
    <tabColor rgb="FF66FFFF"/>
    <pageSetUpPr fitToPage="1"/>
  </sheetPr>
  <dimension ref="A2:J71"/>
  <sheetViews>
    <sheetView showGridLines="0" zoomScaleNormal="100" workbookViewId="0"/>
  </sheetViews>
  <sheetFormatPr defaultColWidth="9" defaultRowHeight="14.25" x14ac:dyDescent="0.2"/>
  <cols>
    <col min="1" max="1" width="2.5" style="43" customWidth="1"/>
    <col min="2" max="2" width="50.625" style="68" customWidth="1"/>
    <col min="3" max="3" width="9" style="68"/>
    <col min="4" max="4" width="55.125" style="68" customWidth="1"/>
    <col min="5" max="5" width="5.625" style="68" customWidth="1"/>
    <col min="6" max="6" width="9.75" style="68" customWidth="1"/>
    <col min="7" max="7" width="44.875" style="68" customWidth="1"/>
    <col min="8" max="9" width="9" style="68"/>
    <col min="10" max="10" width="9" style="68" customWidth="1"/>
    <col min="11" max="16384" width="9" style="68"/>
  </cols>
  <sheetData>
    <row r="2" spans="1:10" ht="28.5" x14ac:dyDescent="0.2">
      <c r="A2" s="43" t="s">
        <v>21</v>
      </c>
      <c r="F2" s="69" t="s">
        <v>11</v>
      </c>
      <c r="G2" s="53" t="str">
        <f>IF(ISBLANK('Instruktion '!G2),"Ange utbildningsnamnet i fliken Instruktion",'Instruktion '!G2)</f>
        <v>Ange utbildningsnamnet i fliken Instruktion</v>
      </c>
    </row>
    <row r="3" spans="1:10" ht="28.5" x14ac:dyDescent="0.2">
      <c r="A3" s="43" t="s">
        <v>21</v>
      </c>
      <c r="F3" s="70" t="s">
        <v>7</v>
      </c>
      <c r="G3" s="2"/>
    </row>
    <row r="4" spans="1:10" ht="28.5" x14ac:dyDescent="0.2">
      <c r="A4" s="43" t="s">
        <v>21</v>
      </c>
      <c r="F4" s="70" t="s">
        <v>8</v>
      </c>
      <c r="G4" s="3"/>
    </row>
    <row r="5" spans="1:10" ht="28.5" x14ac:dyDescent="0.2">
      <c r="A5" s="43" t="s">
        <v>21</v>
      </c>
      <c r="B5" s="11"/>
      <c r="C5" s="11"/>
      <c r="D5" s="11"/>
      <c r="E5" s="11"/>
      <c r="F5" s="11"/>
      <c r="G5" s="11"/>
      <c r="H5" s="11"/>
      <c r="I5" s="11"/>
      <c r="J5" s="11"/>
    </row>
    <row r="6" spans="1:10" ht="28.5" x14ac:dyDescent="0.2">
      <c r="A6" s="43" t="s">
        <v>21</v>
      </c>
      <c r="B6" s="11"/>
      <c r="C6" s="11"/>
      <c r="D6" s="11"/>
      <c r="E6" s="11"/>
      <c r="F6" s="11"/>
      <c r="G6" s="11"/>
      <c r="H6" s="11"/>
      <c r="I6" s="11"/>
      <c r="J6" s="11"/>
    </row>
    <row r="7" spans="1:10" ht="28.5" x14ac:dyDescent="0.2">
      <c r="A7" s="43" t="s">
        <v>21</v>
      </c>
      <c r="B7" s="11"/>
      <c r="C7" s="11"/>
      <c r="D7" s="11"/>
      <c r="E7" s="11"/>
      <c r="F7" s="11"/>
      <c r="G7" s="11"/>
      <c r="H7" s="11"/>
      <c r="I7" s="11"/>
      <c r="J7" s="11"/>
    </row>
    <row r="8" spans="1:10" ht="28.5" x14ac:dyDescent="0.2">
      <c r="A8" s="43" t="s">
        <v>21</v>
      </c>
      <c r="B8" s="11"/>
      <c r="C8" s="11"/>
      <c r="D8" s="11"/>
      <c r="E8" s="11"/>
      <c r="F8" s="11"/>
      <c r="G8" s="11"/>
      <c r="H8" s="11"/>
      <c r="I8" s="11"/>
      <c r="J8" s="11"/>
    </row>
    <row r="9" spans="1:10" ht="28.5" x14ac:dyDescent="0.2">
      <c r="A9" s="43" t="s">
        <v>21</v>
      </c>
      <c r="B9" s="11"/>
      <c r="C9" s="11"/>
      <c r="D9" s="11"/>
      <c r="E9" s="11"/>
      <c r="F9" s="11"/>
      <c r="G9" s="11"/>
      <c r="H9" s="11"/>
      <c r="I9" s="11"/>
      <c r="J9" s="11"/>
    </row>
    <row r="10" spans="1:10" ht="28.5" customHeight="1" thickBot="1" x14ac:dyDescent="0.25">
      <c r="B10" s="11"/>
      <c r="C10" s="11"/>
      <c r="D10" s="11"/>
      <c r="E10" s="11"/>
      <c r="F10" s="11"/>
      <c r="G10" s="11"/>
      <c r="H10" s="11"/>
      <c r="I10" s="11"/>
      <c r="J10" s="11"/>
    </row>
    <row r="11" spans="1:10" ht="29.25" thickBot="1" x14ac:dyDescent="0.25">
      <c r="A11" s="43" t="s">
        <v>21</v>
      </c>
      <c r="B11" s="81" t="s">
        <v>175</v>
      </c>
      <c r="C11" s="82" t="s">
        <v>0</v>
      </c>
      <c r="D11" s="82" t="s">
        <v>5</v>
      </c>
      <c r="E11" s="11"/>
      <c r="F11" s="11"/>
      <c r="G11" s="11"/>
      <c r="H11" s="11"/>
      <c r="I11" s="11"/>
      <c r="J11" s="11"/>
    </row>
    <row r="12" spans="1:10" ht="28.5" x14ac:dyDescent="0.2">
      <c r="A12" s="43" t="s">
        <v>21</v>
      </c>
      <c r="B12" s="62" t="s">
        <v>208</v>
      </c>
      <c r="C12" s="4"/>
      <c r="D12" s="5"/>
      <c r="E12" s="11"/>
      <c r="F12" s="11"/>
      <c r="G12" s="11"/>
      <c r="H12" s="11"/>
      <c r="I12" s="11"/>
      <c r="J12" s="11"/>
    </row>
    <row r="13" spans="1:10" ht="42.75" x14ac:dyDescent="0.2">
      <c r="A13" s="43" t="s">
        <v>21</v>
      </c>
      <c r="B13" s="83" t="s">
        <v>113</v>
      </c>
      <c r="C13" s="27"/>
      <c r="D13" s="28"/>
      <c r="E13" s="11"/>
    </row>
    <row r="14" spans="1:10" ht="42.75" x14ac:dyDescent="0.2">
      <c r="A14" s="43" t="s">
        <v>21</v>
      </c>
      <c r="B14" s="59" t="s">
        <v>114</v>
      </c>
      <c r="C14" s="7"/>
      <c r="D14" s="8"/>
      <c r="E14" s="11"/>
    </row>
    <row r="15" spans="1:10" ht="28.5" x14ac:dyDescent="0.2">
      <c r="A15" s="43" t="s">
        <v>21</v>
      </c>
      <c r="B15" s="83" t="s">
        <v>115</v>
      </c>
      <c r="C15" s="27"/>
      <c r="D15" s="28"/>
      <c r="E15" s="11"/>
    </row>
    <row r="16" spans="1:10" ht="28.5" x14ac:dyDescent="0.2">
      <c r="A16" s="43" t="s">
        <v>21</v>
      </c>
      <c r="B16" s="59" t="s">
        <v>116</v>
      </c>
      <c r="C16" s="7"/>
      <c r="D16" s="8"/>
      <c r="E16" s="11"/>
    </row>
    <row r="17" spans="1:10" ht="28.5" x14ac:dyDescent="0.2">
      <c r="A17" s="43" t="s">
        <v>21</v>
      </c>
      <c r="B17" s="83" t="s">
        <v>117</v>
      </c>
      <c r="C17" s="27"/>
      <c r="D17" s="28"/>
      <c r="E17" s="14"/>
    </row>
    <row r="18" spans="1:10" ht="28.5" x14ac:dyDescent="0.2">
      <c r="A18" s="43" t="s">
        <v>21</v>
      </c>
      <c r="B18" s="59" t="s">
        <v>118</v>
      </c>
      <c r="C18" s="7"/>
      <c r="D18" s="8"/>
      <c r="E18" s="11"/>
    </row>
    <row r="19" spans="1:10" ht="28.5" x14ac:dyDescent="0.2">
      <c r="A19" s="43" t="s">
        <v>21</v>
      </c>
      <c r="B19" s="83" t="s">
        <v>119</v>
      </c>
      <c r="C19" s="27"/>
      <c r="D19" s="28"/>
      <c r="E19" s="11"/>
    </row>
    <row r="20" spans="1:10" ht="28.5" x14ac:dyDescent="0.2">
      <c r="A20" s="43" t="s">
        <v>21</v>
      </c>
      <c r="B20" s="59" t="s">
        <v>120</v>
      </c>
      <c r="C20" s="7"/>
      <c r="D20" s="8"/>
      <c r="E20" s="14"/>
    </row>
    <row r="21" spans="1:10" ht="29.25" thickBot="1" x14ac:dyDescent="0.25">
      <c r="A21" s="43" t="s">
        <v>21</v>
      </c>
      <c r="B21" s="149" t="s">
        <v>121</v>
      </c>
      <c r="C21" s="150"/>
      <c r="D21" s="151"/>
      <c r="E21" s="14"/>
    </row>
    <row r="22" spans="1:10" ht="29.25" thickBot="1" x14ac:dyDescent="0.25">
      <c r="A22" s="43" t="s">
        <v>21</v>
      </c>
      <c r="B22" s="11"/>
      <c r="C22" s="11"/>
      <c r="D22" s="11"/>
      <c r="E22" s="11"/>
      <c r="F22" s="11"/>
      <c r="G22" s="11"/>
      <c r="H22" s="11"/>
      <c r="I22" s="11"/>
      <c r="J22" s="11"/>
    </row>
    <row r="23" spans="1:10" ht="29.25" thickBot="1" x14ac:dyDescent="0.25">
      <c r="A23" s="43" t="s">
        <v>21</v>
      </c>
      <c r="B23" s="81" t="s">
        <v>176</v>
      </c>
      <c r="C23" s="82" t="s">
        <v>0</v>
      </c>
      <c r="D23" s="82" t="s">
        <v>5</v>
      </c>
      <c r="E23" s="11"/>
      <c r="F23" s="11"/>
      <c r="G23" s="11"/>
      <c r="H23" s="11"/>
      <c r="I23" s="11"/>
      <c r="J23" s="11"/>
    </row>
    <row r="24" spans="1:10" ht="42.75" x14ac:dyDescent="0.2">
      <c r="A24" s="43" t="s">
        <v>21</v>
      </c>
      <c r="B24" s="62" t="s">
        <v>122</v>
      </c>
      <c r="C24" s="4"/>
      <c r="D24" s="5"/>
      <c r="E24" s="11"/>
      <c r="F24" s="11"/>
      <c r="G24" s="11"/>
      <c r="H24" s="11"/>
      <c r="I24" s="11"/>
      <c r="J24" s="11"/>
    </row>
    <row r="25" spans="1:10" ht="28.5" x14ac:dyDescent="0.2">
      <c r="A25" s="43" t="s">
        <v>21</v>
      </c>
      <c r="B25" s="83" t="s">
        <v>123</v>
      </c>
      <c r="C25" s="27"/>
      <c r="D25" s="28"/>
      <c r="E25" s="11"/>
    </row>
    <row r="26" spans="1:10" ht="28.5" x14ac:dyDescent="0.2">
      <c r="A26" s="43" t="s">
        <v>21</v>
      </c>
      <c r="B26" s="59" t="s">
        <v>124</v>
      </c>
      <c r="C26" s="7"/>
      <c r="D26" s="8"/>
      <c r="E26" s="11"/>
    </row>
    <row r="27" spans="1:10" ht="29.25" thickBot="1" x14ac:dyDescent="0.25">
      <c r="A27" s="43" t="s">
        <v>21</v>
      </c>
      <c r="B27" s="149" t="s">
        <v>125</v>
      </c>
      <c r="C27" s="150"/>
      <c r="D27" s="151"/>
      <c r="E27" s="11"/>
    </row>
    <row r="28" spans="1:10" ht="28.5" x14ac:dyDescent="0.2">
      <c r="A28" s="43" t="s">
        <v>21</v>
      </c>
      <c r="E28" s="14"/>
    </row>
    <row r="29" spans="1:10" ht="28.5" x14ac:dyDescent="0.2">
      <c r="A29" s="43" t="s">
        <v>21</v>
      </c>
      <c r="E29" s="14"/>
    </row>
    <row r="30" spans="1:10" ht="28.5" x14ac:dyDescent="0.2">
      <c r="A30" s="43" t="s">
        <v>21</v>
      </c>
      <c r="E30" s="14"/>
    </row>
    <row r="31" spans="1:10" ht="28.5" x14ac:dyDescent="0.2">
      <c r="A31" s="43" t="s">
        <v>21</v>
      </c>
      <c r="E31" s="14"/>
    </row>
    <row r="32" spans="1:10" ht="28.5" x14ac:dyDescent="0.2">
      <c r="A32" s="43" t="s">
        <v>21</v>
      </c>
      <c r="E32" s="14"/>
    </row>
    <row r="33" spans="1:5" ht="28.5" x14ac:dyDescent="0.2">
      <c r="A33" s="43" t="s">
        <v>21</v>
      </c>
      <c r="E33" s="14"/>
    </row>
    <row r="34" spans="1:5" ht="28.5" x14ac:dyDescent="0.2">
      <c r="A34" s="43" t="s">
        <v>21</v>
      </c>
      <c r="E34" s="14"/>
    </row>
    <row r="35" spans="1:5" ht="28.5" x14ac:dyDescent="0.2">
      <c r="A35" s="43" t="s">
        <v>21</v>
      </c>
      <c r="E35" s="14"/>
    </row>
    <row r="36" spans="1:5" ht="28.5" x14ac:dyDescent="0.2">
      <c r="A36" s="43" t="s">
        <v>21</v>
      </c>
      <c r="E36" s="14"/>
    </row>
    <row r="37" spans="1:5" ht="28.5" x14ac:dyDescent="0.2">
      <c r="A37" s="43" t="s">
        <v>21</v>
      </c>
      <c r="E37" s="14"/>
    </row>
    <row r="38" spans="1:5" ht="28.5" x14ac:dyDescent="0.2">
      <c r="A38" s="43" t="s">
        <v>21</v>
      </c>
      <c r="E38" s="14"/>
    </row>
    <row r="39" spans="1:5" ht="28.5" x14ac:dyDescent="0.2">
      <c r="A39" s="43" t="s">
        <v>21</v>
      </c>
    </row>
    <row r="40" spans="1:5" ht="28.5" x14ac:dyDescent="0.2">
      <c r="A40" s="43" t="s">
        <v>21</v>
      </c>
    </row>
    <row r="41" spans="1:5" ht="28.5" x14ac:dyDescent="0.2">
      <c r="A41" s="43" t="s">
        <v>21</v>
      </c>
    </row>
    <row r="42" spans="1:5" ht="28.5" x14ac:dyDescent="0.2">
      <c r="A42" s="43" t="s">
        <v>21</v>
      </c>
    </row>
    <row r="43" spans="1:5" ht="28.5" x14ac:dyDescent="0.2">
      <c r="A43" s="43" t="s">
        <v>21</v>
      </c>
    </row>
    <row r="44" spans="1:5" ht="28.5" x14ac:dyDescent="0.2">
      <c r="A44" s="43" t="s">
        <v>21</v>
      </c>
    </row>
    <row r="45" spans="1:5" ht="28.5" x14ac:dyDescent="0.2">
      <c r="A45" s="43" t="s">
        <v>21</v>
      </c>
    </row>
    <row r="46" spans="1:5" ht="28.5" x14ac:dyDescent="0.2">
      <c r="A46" s="43" t="s">
        <v>21</v>
      </c>
    </row>
    <row r="47" spans="1:5" ht="28.5" x14ac:dyDescent="0.2">
      <c r="A47" s="43" t="s">
        <v>21</v>
      </c>
    </row>
    <row r="48" spans="1:5" ht="28.5" x14ac:dyDescent="0.2">
      <c r="A48" s="43" t="s">
        <v>21</v>
      </c>
    </row>
    <row r="49" spans="1:1" ht="28.5" x14ac:dyDescent="0.2">
      <c r="A49" s="43" t="s">
        <v>21</v>
      </c>
    </row>
    <row r="50" spans="1:1" ht="28.5" x14ac:dyDescent="0.2">
      <c r="A50" s="43" t="s">
        <v>21</v>
      </c>
    </row>
    <row r="51" spans="1:1" ht="28.5" x14ac:dyDescent="0.2">
      <c r="A51" s="43" t="s">
        <v>21</v>
      </c>
    </row>
    <row r="52" spans="1:1" ht="28.5" x14ac:dyDescent="0.2">
      <c r="A52" s="43" t="s">
        <v>21</v>
      </c>
    </row>
    <row r="53" spans="1:1" ht="28.5" x14ac:dyDescent="0.2">
      <c r="A53" s="43" t="s">
        <v>21</v>
      </c>
    </row>
    <row r="54" spans="1:1" ht="28.5" x14ac:dyDescent="0.2">
      <c r="A54" s="43" t="s">
        <v>21</v>
      </c>
    </row>
    <row r="55" spans="1:1" ht="28.5" x14ac:dyDescent="0.2">
      <c r="A55" s="43" t="s">
        <v>21</v>
      </c>
    </row>
    <row r="56" spans="1:1" ht="28.5" x14ac:dyDescent="0.2">
      <c r="A56" s="43" t="s">
        <v>21</v>
      </c>
    </row>
    <row r="57" spans="1:1" ht="28.5" x14ac:dyDescent="0.2">
      <c r="A57" s="43" t="s">
        <v>21</v>
      </c>
    </row>
    <row r="58" spans="1:1" ht="28.5" x14ac:dyDescent="0.2">
      <c r="A58" s="43" t="s">
        <v>21</v>
      </c>
    </row>
    <row r="59" spans="1:1" ht="28.5" x14ac:dyDescent="0.2">
      <c r="A59" s="43" t="s">
        <v>21</v>
      </c>
    </row>
    <row r="60" spans="1:1" ht="28.5" x14ac:dyDescent="0.2">
      <c r="A60" s="43" t="s">
        <v>21</v>
      </c>
    </row>
    <row r="61" spans="1:1" ht="28.5" x14ac:dyDescent="0.2">
      <c r="A61" s="43" t="s">
        <v>21</v>
      </c>
    </row>
    <row r="62" spans="1:1" ht="28.5" x14ac:dyDescent="0.2">
      <c r="A62" s="43" t="s">
        <v>21</v>
      </c>
    </row>
    <row r="63" spans="1:1" ht="28.5" x14ac:dyDescent="0.2">
      <c r="A63" s="43" t="s">
        <v>21</v>
      </c>
    </row>
    <row r="64" spans="1:1" ht="28.5" x14ac:dyDescent="0.2">
      <c r="A64" s="43" t="s">
        <v>21</v>
      </c>
    </row>
    <row r="65" spans="1:1" ht="28.5" x14ac:dyDescent="0.2">
      <c r="A65" s="43" t="s">
        <v>21</v>
      </c>
    </row>
    <row r="66" spans="1:1" ht="28.5" x14ac:dyDescent="0.2">
      <c r="A66" s="43" t="s">
        <v>21</v>
      </c>
    </row>
    <row r="67" spans="1:1" ht="28.5" x14ac:dyDescent="0.2">
      <c r="A67" s="43" t="s">
        <v>21</v>
      </c>
    </row>
    <row r="68" spans="1:1" ht="28.5" x14ac:dyDescent="0.2">
      <c r="A68" s="43" t="s">
        <v>21</v>
      </c>
    </row>
    <row r="69" spans="1:1" ht="28.5" x14ac:dyDescent="0.2">
      <c r="A69" s="43" t="s">
        <v>21</v>
      </c>
    </row>
    <row r="70" spans="1:1" ht="28.5" x14ac:dyDescent="0.2">
      <c r="A70" s="43" t="s">
        <v>21</v>
      </c>
    </row>
    <row r="71" spans="1:1" ht="28.5" x14ac:dyDescent="0.2">
      <c r="A71" s="43" t="s">
        <v>21</v>
      </c>
    </row>
  </sheetData>
  <sheetProtection sheet="1" objects="1" scenarios="1"/>
  <conditionalFormatting sqref="C12">
    <cfRule type="containsText" dxfId="136" priority="101" operator="containsText" text="Ja">
      <formula>NOT(ISERROR(SEARCH("Ja",C12)))</formula>
    </cfRule>
    <cfRule type="containsText" dxfId="135" priority="100" operator="containsText" text="Ja">
      <formula>NOT(ISERROR(SEARCH("Ja",C12)))</formula>
    </cfRule>
  </conditionalFormatting>
  <conditionalFormatting sqref="C12:C13">
    <cfRule type="containsText" dxfId="134" priority="102" operator="containsText" text="Ja">
      <formula>NOT(ISERROR(SEARCH("Ja",C12)))</formula>
    </cfRule>
  </conditionalFormatting>
  <conditionalFormatting sqref="C12:C15">
    <cfRule type="containsText" dxfId="133" priority="74" operator="containsText" text="Nej">
      <formula>NOT(ISERROR(SEARCH("Nej",C12)))</formula>
    </cfRule>
  </conditionalFormatting>
  <conditionalFormatting sqref="C13">
    <cfRule type="containsText" dxfId="132" priority="118" operator="containsText" text="Ja">
      <formula>NOT(ISERROR(SEARCH("Ja",C13)))</formula>
    </cfRule>
    <cfRule type="containsText" dxfId="131" priority="117" operator="containsText" text="Ja">
      <formula>NOT(ISERROR(SEARCH("Ja",C13)))</formula>
    </cfRule>
  </conditionalFormatting>
  <conditionalFormatting sqref="C13:C15">
    <cfRule type="containsText" dxfId="130" priority="123" operator="containsText" text="Ja">
      <formula>NOT(ISERROR(SEARCH("Ja",C13)))</formula>
    </cfRule>
    <cfRule type="containsText" dxfId="129" priority="122" operator="containsText" text="Ja">
      <formula>NOT(ISERROR(SEARCH("Ja",C13)))</formula>
    </cfRule>
    <cfRule type="containsText" dxfId="128" priority="121" operator="containsText" text="Ja">
      <formula>NOT(ISERROR(SEARCH("Ja",C13)))</formula>
    </cfRule>
    <cfRule type="containsText" dxfId="127" priority="120" operator="containsText" text="Nej">
      <formula>NOT(ISERROR(SEARCH("Nej",C13)))</formula>
    </cfRule>
  </conditionalFormatting>
  <conditionalFormatting sqref="C14">
    <cfRule type="containsText" dxfId="126" priority="75" operator="containsText" text="Ja">
      <formula>NOT(ISERROR(SEARCH("Ja",C14)))</formula>
    </cfRule>
    <cfRule type="containsText" dxfId="125" priority="76" operator="containsText" text="Ja">
      <formula>NOT(ISERROR(SEARCH("Ja",C14)))</formula>
    </cfRule>
  </conditionalFormatting>
  <conditionalFormatting sqref="C14:C17">
    <cfRule type="containsText" dxfId="124" priority="77" operator="containsText" text="Ja">
      <formula>NOT(ISERROR(SEARCH("Ja",C14)))</formula>
    </cfRule>
  </conditionalFormatting>
  <conditionalFormatting sqref="C15">
    <cfRule type="colorScale" priority="73">
      <colorScale>
        <cfvo type="min"/>
        <cfvo type="percentile" val="50"/>
        <cfvo type="max"/>
        <color rgb="FFF8696B"/>
        <color rgb="FFFFEB84"/>
        <color rgb="FF63BE7B"/>
      </colorScale>
    </cfRule>
    <cfRule type="containsText" dxfId="123" priority="72" operator="containsText" text="Ja">
      <formula>NOT(ISERROR(SEARCH("Ja",C15)))</formula>
    </cfRule>
    <cfRule type="containsText" dxfId="122" priority="86" operator="containsText" text="Ja">
      <formula>NOT(ISERROR(SEARCH("Ja",C15)))</formula>
    </cfRule>
    <cfRule type="containsText" dxfId="121" priority="87" operator="containsText" text="Ja">
      <formula>NOT(ISERROR(SEARCH("Ja",C15)))</formula>
    </cfRule>
  </conditionalFormatting>
  <conditionalFormatting sqref="C15:C17">
    <cfRule type="containsText" dxfId="120" priority="97" operator="containsText" text="Ja">
      <formula>NOT(ISERROR(SEARCH("Ja",C15)))</formula>
    </cfRule>
    <cfRule type="containsText" dxfId="119" priority="96" operator="containsText" text="Ja">
      <formula>NOT(ISERROR(SEARCH("Ja",C15)))</formula>
    </cfRule>
    <cfRule type="containsText" dxfId="118" priority="95" operator="containsText" text="Ja">
      <formula>NOT(ISERROR(SEARCH("Ja",C15)))</formula>
    </cfRule>
    <cfRule type="containsText" dxfId="117" priority="94" operator="containsText" text="Nej">
      <formula>NOT(ISERROR(SEARCH("Nej",C15)))</formula>
    </cfRule>
    <cfRule type="containsText" dxfId="116" priority="92" operator="containsText" text="Ja">
      <formula>NOT(ISERROR(SEARCH("Ja",C15)))</formula>
    </cfRule>
    <cfRule type="containsText" dxfId="115" priority="91" operator="containsText" text="Ja">
      <formula>NOT(ISERROR(SEARCH("Ja",C15)))</formula>
    </cfRule>
    <cfRule type="containsText" dxfId="114" priority="90" operator="containsText" text="Ja">
      <formula>NOT(ISERROR(SEARCH("Ja",C15)))</formula>
    </cfRule>
    <cfRule type="containsText" dxfId="113" priority="89" operator="containsText" text="Nej">
      <formula>NOT(ISERROR(SEARCH("Nej",C15)))</formula>
    </cfRule>
  </conditionalFormatting>
  <conditionalFormatting sqref="C16">
    <cfRule type="containsText" dxfId="112" priority="71" operator="containsText" text="Nej">
      <formula>NOT(ISERROR(SEARCH("Nej",C16)))</formula>
    </cfRule>
    <cfRule type="colorScale" priority="83">
      <colorScale>
        <cfvo type="min"/>
        <cfvo type="percentile" val="50"/>
        <cfvo type="max"/>
        <color rgb="FFF8696B"/>
        <color rgb="FFFFEB84"/>
        <color rgb="FF63BE7B"/>
      </colorScale>
    </cfRule>
  </conditionalFormatting>
  <conditionalFormatting sqref="C17">
    <cfRule type="containsText" dxfId="111" priority="81" operator="containsText" text="Nej">
      <formula>NOT(ISERROR(SEARCH("Nej",C17)))</formula>
    </cfRule>
    <cfRule type="colorScale" priority="80">
      <colorScale>
        <cfvo type="min"/>
        <cfvo type="percentile" val="50"/>
        <cfvo type="max"/>
        <color rgb="FFF8696B"/>
        <color rgb="FFFFEB84"/>
        <color rgb="FF63BE7B"/>
      </colorScale>
    </cfRule>
  </conditionalFormatting>
  <conditionalFormatting sqref="C18">
    <cfRule type="containsText" dxfId="110" priority="6" operator="containsText" text="Ja">
      <formula>NOT(ISERROR(SEARCH("Ja",C18)))</formula>
    </cfRule>
    <cfRule type="containsText" dxfId="109" priority="5" operator="containsText" text="Ja">
      <formula>NOT(ISERROR(SEARCH("Ja",C18)))</formula>
    </cfRule>
  </conditionalFormatting>
  <conditionalFormatting sqref="C18:C19">
    <cfRule type="containsText" dxfId="108" priority="31" operator="containsText" text="Ja">
      <formula>NOT(ISERROR(SEARCH("Ja",C18)))</formula>
    </cfRule>
    <cfRule type="containsText" dxfId="107" priority="32" operator="containsText" text="Ja">
      <formula>NOT(ISERROR(SEARCH("Ja",C18)))</formula>
    </cfRule>
    <cfRule type="containsText" dxfId="106" priority="30" operator="containsText" text="Ja">
      <formula>NOT(ISERROR(SEARCH("Ja",C18)))</formula>
    </cfRule>
    <cfRule type="containsText" dxfId="105" priority="4" operator="containsText" text="Nej">
      <formula>NOT(ISERROR(SEARCH("Nej",C18)))</formula>
    </cfRule>
    <cfRule type="containsText" dxfId="104" priority="29" operator="containsText" text="Nej">
      <formula>NOT(ISERROR(SEARCH("Nej",C18)))</formula>
    </cfRule>
  </conditionalFormatting>
  <conditionalFormatting sqref="C18:C21">
    <cfRule type="containsText" dxfId="103" priority="7" operator="containsText" text="Ja">
      <formula>NOT(ISERROR(SEARCH("Ja",C18)))</formula>
    </cfRule>
  </conditionalFormatting>
  <conditionalFormatting sqref="C19">
    <cfRule type="containsText" dxfId="102" priority="2" operator="containsText" text="Ja">
      <formula>NOT(ISERROR(SEARCH("Ja",C19)))</formula>
    </cfRule>
    <cfRule type="colorScale" priority="3">
      <colorScale>
        <cfvo type="min"/>
        <cfvo type="percentile" val="50"/>
        <cfvo type="max"/>
        <color rgb="FFF8696B"/>
        <color rgb="FFFFEB84"/>
        <color rgb="FF63BE7B"/>
      </colorScale>
    </cfRule>
    <cfRule type="containsText" dxfId="101" priority="17" operator="containsText" text="Ja">
      <formula>NOT(ISERROR(SEARCH("Ja",C19)))</formula>
    </cfRule>
    <cfRule type="containsText" dxfId="100" priority="16" operator="containsText" text="Ja">
      <formula>NOT(ISERROR(SEARCH("Ja",C19)))</formula>
    </cfRule>
  </conditionalFormatting>
  <conditionalFormatting sqref="C19:C21">
    <cfRule type="containsText" dxfId="99" priority="19" operator="containsText" text="Nej">
      <formula>NOT(ISERROR(SEARCH("Nej",C19)))</formula>
    </cfRule>
    <cfRule type="containsText" dxfId="98" priority="20" operator="containsText" text="Ja">
      <formula>NOT(ISERROR(SEARCH("Ja",C19)))</formula>
    </cfRule>
    <cfRule type="containsText" dxfId="97" priority="21" operator="containsText" text="Ja">
      <formula>NOT(ISERROR(SEARCH("Ja",C19)))</formula>
    </cfRule>
    <cfRule type="containsText" dxfId="96" priority="22" operator="containsText" text="Ja">
      <formula>NOT(ISERROR(SEARCH("Ja",C19)))</formula>
    </cfRule>
    <cfRule type="containsText" dxfId="95" priority="24" operator="containsText" text="Nej">
      <formula>NOT(ISERROR(SEARCH("Nej",C19)))</formula>
    </cfRule>
    <cfRule type="containsText" dxfId="94" priority="25" operator="containsText" text="Ja">
      <formula>NOT(ISERROR(SEARCH("Ja",C19)))</formula>
    </cfRule>
    <cfRule type="containsText" dxfId="93" priority="26" operator="containsText" text="Ja">
      <formula>NOT(ISERROR(SEARCH("Ja",C19)))</formula>
    </cfRule>
    <cfRule type="containsText" dxfId="92" priority="27" operator="containsText" text="Ja">
      <formula>NOT(ISERROR(SEARCH("Ja",C19)))</formula>
    </cfRule>
  </conditionalFormatting>
  <conditionalFormatting sqref="C20">
    <cfRule type="containsText" dxfId="91" priority="1" operator="containsText" text="Nej">
      <formula>NOT(ISERROR(SEARCH("Nej",C20)))</formula>
    </cfRule>
    <cfRule type="colorScale" priority="13">
      <colorScale>
        <cfvo type="min"/>
        <cfvo type="percentile" val="50"/>
        <cfvo type="max"/>
        <color rgb="FFF8696B"/>
        <color rgb="FFFFEB84"/>
        <color rgb="FF63BE7B"/>
      </colorScale>
    </cfRule>
  </conditionalFormatting>
  <conditionalFormatting sqref="C21">
    <cfRule type="containsText" dxfId="90" priority="11" operator="containsText" text="Nej">
      <formula>NOT(ISERROR(SEARCH("Nej",C21)))</formula>
    </cfRule>
    <cfRule type="colorScale" priority="10">
      <colorScale>
        <cfvo type="min"/>
        <cfvo type="percentile" val="50"/>
        <cfvo type="max"/>
        <color rgb="FFF8696B"/>
        <color rgb="FFFFEB84"/>
        <color rgb="FF63BE7B"/>
      </colorScale>
    </cfRule>
  </conditionalFormatting>
  <conditionalFormatting sqref="C24">
    <cfRule type="containsText" dxfId="89" priority="58" operator="containsText" text="Ja">
      <formula>NOT(ISERROR(SEARCH("Ja",C24)))</formula>
    </cfRule>
    <cfRule type="containsText" dxfId="88" priority="57" operator="containsText" text="Ja">
      <formula>NOT(ISERROR(SEARCH("Ja",C24)))</formula>
    </cfRule>
  </conditionalFormatting>
  <conditionalFormatting sqref="C24:C25">
    <cfRule type="containsText" dxfId="87" priority="59" operator="containsText" text="Ja">
      <formula>NOT(ISERROR(SEARCH("Ja",C24)))</formula>
    </cfRule>
  </conditionalFormatting>
  <conditionalFormatting sqref="C24:C27">
    <cfRule type="containsText" dxfId="86" priority="36" operator="containsText" text="Nej">
      <formula>NOT(ISERROR(SEARCH("Nej",C24)))</formula>
    </cfRule>
  </conditionalFormatting>
  <conditionalFormatting sqref="C25">
    <cfRule type="containsText" dxfId="85" priority="63" operator="containsText" text="Ja">
      <formula>NOT(ISERROR(SEARCH("Ja",C25)))</formula>
    </cfRule>
    <cfRule type="containsText" dxfId="84" priority="64" operator="containsText" text="Ja">
      <formula>NOT(ISERROR(SEARCH("Ja",C25)))</formula>
    </cfRule>
  </conditionalFormatting>
  <conditionalFormatting sqref="C25:C27">
    <cfRule type="containsText" dxfId="83" priority="67" operator="containsText" text="Ja">
      <formula>NOT(ISERROR(SEARCH("Ja",C25)))</formula>
    </cfRule>
    <cfRule type="containsText" dxfId="82" priority="68" operator="containsText" text="Ja">
      <formula>NOT(ISERROR(SEARCH("Ja",C25)))</formula>
    </cfRule>
  </conditionalFormatting>
  <conditionalFormatting sqref="C25:C30">
    <cfRule type="containsText" dxfId="81" priority="66" operator="containsText" text="Nej">
      <formula>NOT(ISERROR(SEARCH("Nej",C25)))</formula>
    </cfRule>
    <cfRule type="containsText" dxfId="80" priority="69" operator="containsText" text="Ja">
      <formula>NOT(ISERROR(SEARCH("Ja",C25)))</formula>
    </cfRule>
  </conditionalFormatting>
  <conditionalFormatting sqref="C26">
    <cfRule type="containsText" dxfId="79" priority="37" operator="containsText" text="Ja">
      <formula>NOT(ISERROR(SEARCH("Ja",C26)))</formula>
    </cfRule>
    <cfRule type="containsText" dxfId="78" priority="38" operator="containsText" text="Ja">
      <formula>NOT(ISERROR(SEARCH("Ja",C26)))</formula>
    </cfRule>
  </conditionalFormatting>
  <conditionalFormatting sqref="C26:C27">
    <cfRule type="containsText" dxfId="77" priority="39" operator="containsText" text="Ja">
      <formula>NOT(ISERROR(SEARCH("Ja",C26)))</formula>
    </cfRule>
  </conditionalFormatting>
  <conditionalFormatting sqref="C27">
    <cfRule type="containsText" dxfId="76" priority="44" operator="containsText" text="Ja">
      <formula>NOT(ISERROR(SEARCH("Ja",C27)))</formula>
    </cfRule>
    <cfRule type="containsText" dxfId="75" priority="46" operator="containsText" text="Nej">
      <formula>NOT(ISERROR(SEARCH("Nej",C27)))</formula>
    </cfRule>
    <cfRule type="containsText" dxfId="74" priority="47" operator="containsText" text="Ja">
      <formula>NOT(ISERROR(SEARCH("Ja",C27)))</formula>
    </cfRule>
    <cfRule type="containsText" dxfId="73" priority="48" operator="containsText" text="Ja">
      <formula>NOT(ISERROR(SEARCH("Ja",C27)))</formula>
    </cfRule>
    <cfRule type="containsText" dxfId="72" priority="49" operator="containsText" text="Ja">
      <formula>NOT(ISERROR(SEARCH("Ja",C27)))</formula>
    </cfRule>
    <cfRule type="containsText" dxfId="71" priority="51" operator="containsText" text="Nej">
      <formula>NOT(ISERROR(SEARCH("Nej",C27)))</formula>
    </cfRule>
    <cfRule type="containsText" dxfId="70" priority="52" operator="containsText" text="Ja">
      <formula>NOT(ISERROR(SEARCH("Ja",C27)))</formula>
    </cfRule>
    <cfRule type="containsText" dxfId="69" priority="53" operator="containsText" text="Ja">
      <formula>NOT(ISERROR(SEARCH("Ja",C27)))</formula>
    </cfRule>
    <cfRule type="containsText" dxfId="68" priority="43" operator="containsText" text="Ja">
      <formula>NOT(ISERROR(SEARCH("Ja",C27)))</formula>
    </cfRule>
    <cfRule type="containsText" dxfId="67" priority="54" operator="containsText" text="Ja">
      <formula>NOT(ISERROR(SEARCH("Ja",C27)))</formula>
    </cfRule>
    <cfRule type="colorScale" priority="35">
      <colorScale>
        <cfvo type="min"/>
        <cfvo type="percentile" val="50"/>
        <cfvo type="max"/>
        <color rgb="FFF8696B"/>
        <color rgb="FFFFEB84"/>
        <color rgb="FF63BE7B"/>
      </colorScale>
    </cfRule>
    <cfRule type="containsText" dxfId="66" priority="34" operator="containsText" text="Ja">
      <formula>NOT(ISERROR(SEARCH("Ja",C27)))</formula>
    </cfRule>
  </conditionalFormatting>
  <conditionalFormatting sqref="C28">
    <cfRule type="containsText" dxfId="65" priority="191" operator="containsText" text="Nej">
      <formula>NOT(ISERROR(SEARCH("Nej",C28)))</formula>
    </cfRule>
  </conditionalFormatting>
  <conditionalFormatting sqref="C28:C30">
    <cfRule type="containsText" dxfId="64" priority="190" operator="containsText" text="Ja">
      <formula>NOT(ISERROR(SEARCH("Ja",C28)))</formula>
    </cfRule>
    <cfRule type="containsText" dxfId="63" priority="192" operator="containsText" text="Ja">
      <formula>NOT(ISERROR(SEARCH("Ja",C28)))</formula>
    </cfRule>
  </conditionalFormatting>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9AE96321-555E-4E01-A967-5057C1EBAB4E}">
          <x14:formula1>
            <xm:f>Data!$A$2:$A$3</xm:f>
          </x14:formula1>
          <xm:sqref>C24:C27 C12:C21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6AC5-7B3B-44DE-AE1E-EADBB6C88157}">
  <sheetPr codeName="Blad7">
    <tabColor rgb="FF4BB2FF"/>
    <pageSetUpPr fitToPage="1"/>
  </sheetPr>
  <dimension ref="A2:J72"/>
  <sheetViews>
    <sheetView showGridLines="0" zoomScaleNormal="100" workbookViewId="0"/>
  </sheetViews>
  <sheetFormatPr defaultColWidth="9" defaultRowHeight="14.25" x14ac:dyDescent="0.2"/>
  <cols>
    <col min="1" max="1" width="2.5" style="43" customWidth="1"/>
    <col min="2" max="2" width="50.625" style="68" customWidth="1"/>
    <col min="3" max="3" width="9" style="68"/>
    <col min="4" max="4" width="55.125" style="68" customWidth="1"/>
    <col min="5" max="5" width="5.625" style="68" customWidth="1"/>
    <col min="6" max="6" width="9.75" style="68" customWidth="1"/>
    <col min="7" max="7" width="44.875" style="68" customWidth="1"/>
    <col min="8" max="9" width="9" style="68"/>
    <col min="10" max="10" width="9" style="68" customWidth="1"/>
    <col min="11" max="16384" width="9" style="68"/>
  </cols>
  <sheetData>
    <row r="2" spans="1:10" ht="28.5" x14ac:dyDescent="0.2">
      <c r="A2" s="43" t="s">
        <v>21</v>
      </c>
      <c r="F2" s="69" t="s">
        <v>11</v>
      </c>
      <c r="G2" s="53" t="str">
        <f>IF(ISBLANK('Instruktion '!G2),"Ange utbildningsnamnet i fliken Instruktion",'Instruktion '!G2)</f>
        <v>Ange utbildningsnamnet i fliken Instruktion</v>
      </c>
    </row>
    <row r="3" spans="1:10" ht="28.5" x14ac:dyDescent="0.2">
      <c r="A3" s="43" t="s">
        <v>21</v>
      </c>
      <c r="F3" s="70" t="s">
        <v>7</v>
      </c>
      <c r="G3" s="2"/>
    </row>
    <row r="4" spans="1:10" ht="28.5" x14ac:dyDescent="0.2">
      <c r="A4" s="43" t="s">
        <v>21</v>
      </c>
      <c r="F4" s="70" t="s">
        <v>8</v>
      </c>
      <c r="G4" s="3"/>
    </row>
    <row r="5" spans="1:10" ht="28.5" x14ac:dyDescent="0.2">
      <c r="A5" s="43" t="s">
        <v>21</v>
      </c>
      <c r="B5" s="11"/>
      <c r="C5" s="11"/>
      <c r="D5" s="11"/>
      <c r="E5" s="11"/>
      <c r="F5" s="11"/>
      <c r="G5" s="11"/>
      <c r="H5" s="11"/>
      <c r="I5" s="11"/>
      <c r="J5" s="11"/>
    </row>
    <row r="6" spans="1:10" ht="28.5" x14ac:dyDescent="0.2">
      <c r="A6" s="43" t="s">
        <v>21</v>
      </c>
      <c r="B6" s="11"/>
      <c r="C6" s="11"/>
      <c r="D6" s="11"/>
      <c r="E6" s="11"/>
      <c r="F6" s="11"/>
      <c r="G6" s="11"/>
      <c r="H6" s="11"/>
      <c r="I6" s="11"/>
      <c r="J6" s="11"/>
    </row>
    <row r="7" spans="1:10" ht="28.5" x14ac:dyDescent="0.2">
      <c r="A7" s="43" t="s">
        <v>21</v>
      </c>
      <c r="B7" s="11"/>
      <c r="C7" s="11"/>
      <c r="D7" s="11"/>
      <c r="E7" s="11"/>
      <c r="F7" s="11"/>
      <c r="G7" s="11"/>
      <c r="H7" s="11"/>
      <c r="I7" s="11"/>
      <c r="J7" s="11"/>
    </row>
    <row r="8" spans="1:10" ht="28.5" x14ac:dyDescent="0.2">
      <c r="A8" s="43" t="s">
        <v>21</v>
      </c>
      <c r="B8" s="11"/>
      <c r="C8" s="11"/>
      <c r="D8" s="11"/>
      <c r="E8" s="11"/>
      <c r="F8" s="11"/>
      <c r="G8" s="11"/>
      <c r="H8" s="11"/>
      <c r="I8" s="11"/>
      <c r="J8" s="11"/>
    </row>
    <row r="9" spans="1:10" ht="28.5" x14ac:dyDescent="0.2">
      <c r="A9" s="43" t="s">
        <v>21</v>
      </c>
      <c r="B9" s="11"/>
      <c r="C9" s="11"/>
      <c r="D9" s="11"/>
      <c r="E9" s="11"/>
      <c r="F9" s="11"/>
      <c r="G9" s="11"/>
      <c r="H9" s="11"/>
      <c r="I9" s="11"/>
      <c r="J9" s="11"/>
    </row>
    <row r="10" spans="1:10" ht="28.5" x14ac:dyDescent="0.2">
      <c r="A10" s="43" t="s">
        <v>21</v>
      </c>
      <c r="B10" s="11"/>
      <c r="C10" s="11"/>
      <c r="D10" s="11"/>
      <c r="E10" s="11"/>
      <c r="F10" s="11"/>
      <c r="G10" s="11"/>
      <c r="H10" s="11"/>
      <c r="I10" s="11"/>
      <c r="J10" s="11"/>
    </row>
    <row r="11" spans="1:10" ht="28.5" customHeight="1" thickBot="1" x14ac:dyDescent="0.25">
      <c r="A11" s="43" t="s">
        <v>213</v>
      </c>
      <c r="B11" s="11"/>
      <c r="C11" s="11"/>
      <c r="D11" s="11"/>
      <c r="E11" s="11"/>
      <c r="F11" s="11"/>
      <c r="G11" s="11"/>
      <c r="H11" s="11"/>
      <c r="I11" s="11"/>
      <c r="J11" s="11"/>
    </row>
    <row r="12" spans="1:10" ht="29.25" thickBot="1" x14ac:dyDescent="0.25">
      <c r="A12" s="43" t="s">
        <v>21</v>
      </c>
      <c r="B12" s="84" t="s">
        <v>177</v>
      </c>
      <c r="C12" s="85" t="s">
        <v>0</v>
      </c>
      <c r="D12" s="86" t="s">
        <v>5</v>
      </c>
      <c r="E12" s="11"/>
      <c r="F12" s="11"/>
      <c r="G12" s="11"/>
      <c r="H12" s="11"/>
      <c r="I12" s="11"/>
      <c r="J12" s="11"/>
    </row>
    <row r="13" spans="1:10" ht="28.5" x14ac:dyDescent="0.2">
      <c r="A13" s="43" t="s">
        <v>21</v>
      </c>
      <c r="B13" s="87" t="s">
        <v>126</v>
      </c>
      <c r="C13" s="4"/>
      <c r="D13" s="5"/>
      <c r="E13" s="11"/>
      <c r="F13" s="11"/>
      <c r="G13" s="11"/>
      <c r="H13" s="11"/>
      <c r="I13" s="11"/>
      <c r="J13" s="11"/>
    </row>
    <row r="14" spans="1:10" ht="28.5" x14ac:dyDescent="0.2">
      <c r="A14" s="43" t="s">
        <v>21</v>
      </c>
      <c r="B14" s="73" t="s">
        <v>127</v>
      </c>
      <c r="C14" s="19"/>
      <c r="D14" s="20"/>
      <c r="E14" s="11"/>
      <c r="F14" s="11"/>
      <c r="G14" s="11"/>
      <c r="H14" s="11"/>
      <c r="I14" s="11"/>
      <c r="J14" s="11"/>
    </row>
    <row r="15" spans="1:10" ht="28.5" x14ac:dyDescent="0.2">
      <c r="A15" s="43" t="s">
        <v>21</v>
      </c>
      <c r="B15" s="60" t="s">
        <v>128</v>
      </c>
      <c r="C15" s="7"/>
      <c r="D15" s="29"/>
      <c r="E15" s="11"/>
    </row>
    <row r="16" spans="1:10" ht="28.5" x14ac:dyDescent="0.2">
      <c r="A16" s="43" t="s">
        <v>21</v>
      </c>
      <c r="B16" s="73" t="s">
        <v>129</v>
      </c>
      <c r="C16" s="19"/>
      <c r="D16" s="20"/>
      <c r="E16" s="11"/>
      <c r="F16" s="11"/>
      <c r="G16" s="11"/>
      <c r="H16" s="11"/>
      <c r="I16" s="11"/>
      <c r="J16" s="11"/>
    </row>
    <row r="17" spans="1:10" ht="42.75" x14ac:dyDescent="0.2">
      <c r="A17" s="43" t="s">
        <v>21</v>
      </c>
      <c r="B17" s="60" t="s">
        <v>130</v>
      </c>
      <c r="C17" s="7"/>
      <c r="D17" s="29"/>
      <c r="E17" s="11"/>
      <c r="F17" s="11"/>
      <c r="G17" s="11"/>
      <c r="H17" s="11"/>
      <c r="I17" s="11"/>
      <c r="J17" s="11"/>
    </row>
    <row r="18" spans="1:10" ht="28.5" x14ac:dyDescent="0.2">
      <c r="A18" s="43" t="s">
        <v>21</v>
      </c>
      <c r="B18" s="73" t="s">
        <v>131</v>
      </c>
      <c r="C18" s="19"/>
      <c r="D18" s="20"/>
      <c r="E18" s="11"/>
    </row>
    <row r="19" spans="1:10" ht="29.25" thickBot="1" x14ac:dyDescent="0.25">
      <c r="A19" s="43" t="s">
        <v>21</v>
      </c>
      <c r="B19" s="93" t="s">
        <v>132</v>
      </c>
      <c r="C19" s="9"/>
      <c r="D19" s="34"/>
      <c r="E19" s="14"/>
    </row>
    <row r="20" spans="1:10" ht="29.25" thickBot="1" x14ac:dyDescent="0.25">
      <c r="A20" s="43" t="s">
        <v>21</v>
      </c>
      <c r="B20" s="11"/>
      <c r="C20" s="11"/>
      <c r="D20" s="11"/>
      <c r="E20" s="11"/>
      <c r="F20" s="11"/>
      <c r="G20" s="11"/>
      <c r="H20" s="11"/>
      <c r="I20" s="11"/>
      <c r="J20" s="11"/>
    </row>
    <row r="21" spans="1:10" ht="29.25" thickBot="1" x14ac:dyDescent="0.25">
      <c r="A21" s="43" t="s">
        <v>21</v>
      </c>
      <c r="B21" s="84" t="s">
        <v>178</v>
      </c>
      <c r="C21" s="85" t="s">
        <v>0</v>
      </c>
      <c r="D21" s="86" t="s">
        <v>5</v>
      </c>
      <c r="E21" s="11"/>
      <c r="F21" s="11"/>
      <c r="G21" s="11"/>
      <c r="H21" s="11"/>
      <c r="I21" s="11"/>
      <c r="J21" s="11"/>
    </row>
    <row r="22" spans="1:10" ht="42.75" x14ac:dyDescent="0.2">
      <c r="A22" s="43" t="s">
        <v>21</v>
      </c>
      <c r="B22" s="87" t="s">
        <v>133</v>
      </c>
      <c r="C22" s="4"/>
      <c r="D22" s="5"/>
      <c r="E22" s="11"/>
      <c r="F22" s="11"/>
      <c r="G22" s="11"/>
      <c r="H22" s="11"/>
      <c r="I22" s="11"/>
      <c r="J22" s="11"/>
    </row>
    <row r="23" spans="1:10" ht="28.5" x14ac:dyDescent="0.2">
      <c r="A23" s="43" t="s">
        <v>21</v>
      </c>
      <c r="B23" s="73" t="s">
        <v>134</v>
      </c>
      <c r="C23" s="19"/>
      <c r="D23" s="20"/>
      <c r="E23" s="11"/>
      <c r="F23" s="11"/>
      <c r="G23" s="11"/>
      <c r="H23" s="11"/>
      <c r="I23" s="11"/>
      <c r="J23" s="11"/>
    </row>
    <row r="24" spans="1:10" ht="42.75" x14ac:dyDescent="0.2">
      <c r="A24" s="43" t="s">
        <v>21</v>
      </c>
      <c r="B24" s="60" t="s">
        <v>135</v>
      </c>
      <c r="C24" s="7"/>
      <c r="D24" s="29"/>
      <c r="E24" s="11"/>
    </row>
    <row r="25" spans="1:10" ht="29.25" thickBot="1" x14ac:dyDescent="0.25">
      <c r="A25" s="43" t="s">
        <v>21</v>
      </c>
      <c r="B25" s="74" t="s">
        <v>164</v>
      </c>
      <c r="C25" s="21"/>
      <c r="D25" s="22"/>
      <c r="E25" s="11"/>
      <c r="F25" s="11"/>
      <c r="G25" s="11"/>
      <c r="H25" s="11"/>
      <c r="I25" s="11"/>
      <c r="J25" s="11"/>
    </row>
    <row r="26" spans="1:10" ht="28.5" x14ac:dyDescent="0.2">
      <c r="A26" s="43" t="s">
        <v>21</v>
      </c>
      <c r="E26" s="14"/>
    </row>
    <row r="27" spans="1:10" ht="28.5" x14ac:dyDescent="0.2">
      <c r="A27" s="43" t="s">
        <v>21</v>
      </c>
      <c r="E27" s="14"/>
    </row>
    <row r="28" spans="1:10" ht="28.5" x14ac:dyDescent="0.2">
      <c r="A28" s="43" t="s">
        <v>21</v>
      </c>
      <c r="E28" s="14"/>
    </row>
    <row r="29" spans="1:10" ht="28.5" x14ac:dyDescent="0.2">
      <c r="A29" s="43" t="s">
        <v>21</v>
      </c>
      <c r="E29" s="14"/>
    </row>
    <row r="30" spans="1:10" ht="28.5" x14ac:dyDescent="0.2">
      <c r="A30" s="43" t="s">
        <v>21</v>
      </c>
      <c r="E30" s="14"/>
    </row>
    <row r="31" spans="1:10" ht="28.5" x14ac:dyDescent="0.2">
      <c r="A31" s="43" t="s">
        <v>21</v>
      </c>
      <c r="E31" s="14"/>
    </row>
    <row r="32" spans="1:10" ht="28.5" x14ac:dyDescent="0.2">
      <c r="A32" s="43" t="s">
        <v>21</v>
      </c>
      <c r="E32" s="14"/>
    </row>
    <row r="33" spans="1:5" ht="28.5" x14ac:dyDescent="0.2">
      <c r="A33" s="43" t="s">
        <v>21</v>
      </c>
      <c r="E33" s="14"/>
    </row>
    <row r="34" spans="1:5" ht="28.5" x14ac:dyDescent="0.2">
      <c r="A34" s="43" t="s">
        <v>21</v>
      </c>
      <c r="E34" s="14"/>
    </row>
    <row r="35" spans="1:5" ht="28.5" x14ac:dyDescent="0.2">
      <c r="A35" s="43" t="s">
        <v>21</v>
      </c>
      <c r="E35" s="14"/>
    </row>
    <row r="36" spans="1:5" ht="28.5" x14ac:dyDescent="0.2">
      <c r="A36" s="43" t="s">
        <v>21</v>
      </c>
      <c r="E36" s="14"/>
    </row>
    <row r="37" spans="1:5" ht="28.5" x14ac:dyDescent="0.2">
      <c r="A37" s="43" t="s">
        <v>21</v>
      </c>
      <c r="E37" s="14"/>
    </row>
    <row r="38" spans="1:5" ht="28.5" x14ac:dyDescent="0.2">
      <c r="A38" s="43" t="s">
        <v>21</v>
      </c>
      <c r="E38" s="14"/>
    </row>
    <row r="39" spans="1:5" ht="28.5" x14ac:dyDescent="0.2">
      <c r="A39" s="43" t="s">
        <v>21</v>
      </c>
      <c r="E39" s="14"/>
    </row>
    <row r="40" spans="1:5" ht="28.5" x14ac:dyDescent="0.2">
      <c r="A40" s="43" t="s">
        <v>21</v>
      </c>
      <c r="E40" s="14"/>
    </row>
    <row r="41" spans="1:5" ht="28.5" x14ac:dyDescent="0.2">
      <c r="A41" s="43" t="s">
        <v>21</v>
      </c>
      <c r="E41" s="14"/>
    </row>
    <row r="42" spans="1:5" ht="28.5" x14ac:dyDescent="0.2">
      <c r="A42" s="43" t="s">
        <v>21</v>
      </c>
      <c r="E42" s="14"/>
    </row>
    <row r="43" spans="1:5" ht="28.5" x14ac:dyDescent="0.2">
      <c r="A43" s="43" t="s">
        <v>21</v>
      </c>
      <c r="E43" s="14"/>
    </row>
    <row r="44" spans="1:5" ht="28.5" x14ac:dyDescent="0.2">
      <c r="A44" s="43" t="s">
        <v>21</v>
      </c>
      <c r="E44" s="14"/>
    </row>
    <row r="45" spans="1:5" ht="28.5" x14ac:dyDescent="0.2">
      <c r="A45" s="43" t="s">
        <v>21</v>
      </c>
    </row>
    <row r="46" spans="1:5" ht="28.5" x14ac:dyDescent="0.2">
      <c r="A46" s="43" t="s">
        <v>21</v>
      </c>
    </row>
    <row r="47" spans="1:5" ht="28.5" x14ac:dyDescent="0.2">
      <c r="A47" s="43" t="s">
        <v>21</v>
      </c>
    </row>
    <row r="48" spans="1:5" ht="28.5" x14ac:dyDescent="0.2">
      <c r="A48" s="43" t="s">
        <v>21</v>
      </c>
    </row>
    <row r="49" spans="1:1" ht="28.5" x14ac:dyDescent="0.2">
      <c r="A49" s="43" t="s">
        <v>21</v>
      </c>
    </row>
    <row r="50" spans="1:1" ht="28.5" x14ac:dyDescent="0.2">
      <c r="A50" s="43" t="s">
        <v>21</v>
      </c>
    </row>
    <row r="51" spans="1:1" ht="28.5" x14ac:dyDescent="0.2">
      <c r="A51" s="43" t="s">
        <v>21</v>
      </c>
    </row>
    <row r="52" spans="1:1" ht="28.5" x14ac:dyDescent="0.2">
      <c r="A52" s="43" t="s">
        <v>21</v>
      </c>
    </row>
    <row r="53" spans="1:1" ht="28.5" x14ac:dyDescent="0.2">
      <c r="A53" s="43" t="s">
        <v>21</v>
      </c>
    </row>
    <row r="54" spans="1:1" ht="28.5" x14ac:dyDescent="0.2">
      <c r="A54" s="43" t="s">
        <v>21</v>
      </c>
    </row>
    <row r="55" spans="1:1" ht="28.5" x14ac:dyDescent="0.2">
      <c r="A55" s="43" t="s">
        <v>21</v>
      </c>
    </row>
    <row r="56" spans="1:1" ht="28.5" x14ac:dyDescent="0.2">
      <c r="A56" s="43" t="s">
        <v>21</v>
      </c>
    </row>
    <row r="57" spans="1:1" ht="28.5" x14ac:dyDescent="0.2">
      <c r="A57" s="43" t="s">
        <v>21</v>
      </c>
    </row>
    <row r="58" spans="1:1" ht="28.5" x14ac:dyDescent="0.2">
      <c r="A58" s="43" t="s">
        <v>21</v>
      </c>
    </row>
    <row r="59" spans="1:1" ht="28.5" x14ac:dyDescent="0.2">
      <c r="A59" s="43" t="s">
        <v>21</v>
      </c>
    </row>
    <row r="60" spans="1:1" ht="28.5" x14ac:dyDescent="0.2">
      <c r="A60" s="43" t="s">
        <v>21</v>
      </c>
    </row>
    <row r="61" spans="1:1" ht="28.5" x14ac:dyDescent="0.2">
      <c r="A61" s="43" t="s">
        <v>21</v>
      </c>
    </row>
    <row r="62" spans="1:1" ht="28.5" x14ac:dyDescent="0.2">
      <c r="A62" s="43" t="s">
        <v>21</v>
      </c>
    </row>
    <row r="63" spans="1:1" ht="28.5" x14ac:dyDescent="0.2">
      <c r="A63" s="43" t="s">
        <v>21</v>
      </c>
    </row>
    <row r="64" spans="1:1" ht="28.5" x14ac:dyDescent="0.2">
      <c r="A64" s="43" t="s">
        <v>21</v>
      </c>
    </row>
    <row r="65" spans="1:1" ht="28.5" x14ac:dyDescent="0.2">
      <c r="A65" s="43" t="s">
        <v>21</v>
      </c>
    </row>
    <row r="66" spans="1:1" ht="28.5" x14ac:dyDescent="0.2">
      <c r="A66" s="43" t="s">
        <v>21</v>
      </c>
    </row>
    <row r="67" spans="1:1" ht="28.5" x14ac:dyDescent="0.2">
      <c r="A67" s="43" t="s">
        <v>21</v>
      </c>
    </row>
    <row r="68" spans="1:1" ht="28.5" x14ac:dyDescent="0.2">
      <c r="A68" s="43" t="s">
        <v>21</v>
      </c>
    </row>
    <row r="69" spans="1:1" ht="28.5" x14ac:dyDescent="0.2">
      <c r="A69" s="43" t="s">
        <v>21</v>
      </c>
    </row>
    <row r="70" spans="1:1" ht="28.5" x14ac:dyDescent="0.2">
      <c r="A70" s="43" t="s">
        <v>21</v>
      </c>
    </row>
    <row r="71" spans="1:1" ht="28.5" x14ac:dyDescent="0.2">
      <c r="A71" s="43" t="s">
        <v>21</v>
      </c>
    </row>
    <row r="72" spans="1:1" ht="28.5" x14ac:dyDescent="0.2">
      <c r="A72" s="43" t="s">
        <v>21</v>
      </c>
    </row>
  </sheetData>
  <sheetProtection sheet="1" objects="1" scenarios="1"/>
  <conditionalFormatting sqref="C13:C19 C26:C29">
    <cfRule type="containsText" dxfId="62" priority="33" operator="containsText" text="Ja">
      <formula>NOT(ISERROR(SEARCH("Ja",C13)))</formula>
    </cfRule>
  </conditionalFormatting>
  <conditionalFormatting sqref="C13:C19">
    <cfRule type="containsText" dxfId="61" priority="12" operator="containsText" text="Ja">
      <formula>NOT(ISERROR(SEARCH("Ja",C13)))</formula>
    </cfRule>
    <cfRule type="containsText" dxfId="60" priority="31" operator="containsText" text="Nej">
      <formula>NOT(ISERROR(SEARCH("Nej",C13)))</formula>
    </cfRule>
    <cfRule type="containsText" dxfId="59" priority="32" operator="containsText" text="Ja">
      <formula>NOT(ISERROR(SEARCH("Ja",C13)))</formula>
    </cfRule>
  </conditionalFormatting>
  <conditionalFormatting sqref="C15">
    <cfRule type="containsText" dxfId="58" priority="4" operator="containsText" text="Nej">
      <formula>NOT(ISERROR(SEARCH("Nej",C15)))</formula>
    </cfRule>
  </conditionalFormatting>
  <conditionalFormatting sqref="C17">
    <cfRule type="containsText" dxfId="57" priority="2" operator="containsText" text="Nej">
      <formula>NOT(ISERROR(SEARCH("Nej",C17)))</formula>
    </cfRule>
  </conditionalFormatting>
  <conditionalFormatting sqref="C19">
    <cfRule type="containsText" dxfId="56" priority="1" operator="containsText" text="Nej">
      <formula>NOT(ISERROR(SEARCH("Nej",C19)))</formula>
    </cfRule>
  </conditionalFormatting>
  <conditionalFormatting sqref="C22:C25 C13:C19">
    <cfRule type="colorScale" priority="13">
      <colorScale>
        <cfvo type="min"/>
        <cfvo type="percentile" val="50"/>
        <cfvo type="max"/>
        <color rgb="FFF8696B"/>
        <color rgb="FFFFEB84"/>
        <color rgb="FF63BE7B"/>
      </colorScale>
    </cfRule>
  </conditionalFormatting>
  <conditionalFormatting sqref="C22:C25">
    <cfRule type="containsText" dxfId="55" priority="7" operator="containsText" text="Ja">
      <formula>NOT(ISERROR(SEARCH("Ja",C22)))</formula>
    </cfRule>
    <cfRule type="containsText" dxfId="54" priority="8" operator="containsText" text="Ja">
      <formula>NOT(ISERROR(SEARCH("Ja",C22)))</formula>
    </cfRule>
  </conditionalFormatting>
  <conditionalFormatting sqref="C22:C29">
    <cfRule type="containsText" dxfId="53" priority="3" operator="containsText" text="Nej">
      <formula>NOT(ISERROR(SEARCH("Nej",C22)))</formula>
    </cfRule>
    <cfRule type="containsText" dxfId="52" priority="10" operator="containsText" text="Ja">
      <formula>NOT(ISERROR(SEARCH("Ja",C22)))</formula>
    </cfRule>
  </conditionalFormatting>
  <conditionalFormatting sqref="C26:C29 C13:C19">
    <cfRule type="containsText" dxfId="51" priority="35" operator="containsText" text="Ja">
      <formula>NOT(ISERROR(SEARCH("Ja",C13)))</formula>
    </cfRule>
  </conditionalFormatting>
  <conditionalFormatting sqref="C26:C29">
    <cfRule type="colorScale" priority="83">
      <colorScale>
        <cfvo type="min"/>
        <cfvo type="percentile" val="50"/>
        <cfvo type="max"/>
        <color rgb="FFF8696B"/>
        <color rgb="FFFFEB84"/>
        <color rgb="FF63BE7B"/>
      </colorScale>
    </cfRule>
  </conditionalFormatting>
  <conditionalFormatting sqref="C28:C29">
    <cfRule type="containsText" dxfId="50" priority="34" operator="containsText" text="Nej">
      <formula>NOT(ISERROR(SEARCH("Nej",C28)))</formula>
    </cfRule>
  </conditionalFormatting>
  <printOptions horizontalCentered="1"/>
  <pageMargins left="0.51181102362204722" right="0.51181102362204722" top="0.74803149606299213" bottom="0.74803149606299213" header="0.31496062992125984" footer="0.31496062992125984"/>
  <pageSetup paperSize="9" scale="74" fitToHeight="0" orientation="portrait" r:id="rId1"/>
  <headerFooter>
    <oddFooter>&amp;L&amp;A&amp;C&amp;F&amp;R&amp;D</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69F7E3DC-A462-4874-84E3-100ED9AFFF46}">
          <x14:formula1>
            <xm:f>Data!$A$2:$A$3</xm:f>
          </x14:formula1>
          <xm:sqref>C22:C26 C13:C19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97680544D032148A92EB55048E86424" ma:contentTypeVersion="16" ma:contentTypeDescription="Skapa ett nytt dokument." ma:contentTypeScope="" ma:versionID="21c99e33a07eaa028a9f49d00d84724b">
  <xsd:schema xmlns:xsd="http://www.w3.org/2001/XMLSchema" xmlns:xs="http://www.w3.org/2001/XMLSchema" xmlns:p="http://schemas.microsoft.com/office/2006/metadata/properties" xmlns:ns2="c0e96fbc-4124-4d47-8aa3-d13bfaf2ab4f" xmlns:ns3="f040e592-812e-439b-b8a3-d352feacef94" xmlns:ns4="1e5fb10a-b241-4bce-b11c-4885c5c0965b" targetNamespace="http://schemas.microsoft.com/office/2006/metadata/properties" ma:root="true" ma:fieldsID="0347ae600a288780c5162089fcd150ef" ns2:_="" ns3:_="" ns4:_="">
    <xsd:import namespace="c0e96fbc-4124-4d47-8aa3-d13bfaf2ab4f"/>
    <xsd:import namespace="f040e592-812e-439b-b8a3-d352feacef94"/>
    <xsd:import namespace="1e5fb10a-b241-4bce-b11c-4885c5c096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96fbc-4124-4d47-8aa3-d13bfaf2ab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f072bf2e-5c25-4eda-9502-85e36565da93"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40e592-812e-439b-b8a3-d352feacef94"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5fb10a-b241-4bce-b11c-4885c5c0965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0e9ed6e-39f1-4b1f-b262-2b5d88f122d2}" ma:internalName="TaxCatchAll" ma:showField="CatchAllData" ma:web="f040e592-812e-439b-b8a3-d352feacef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e5fb10a-b241-4bce-b11c-4885c5c0965b" xsi:nil="true"/>
    <lcf76f155ced4ddcb4097134ff3c332f xmlns="c0e96fbc-4124-4d47-8aa3-d13bfaf2ab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E75674-26CA-43E2-BC54-E044D3DFC2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96fbc-4124-4d47-8aa3-d13bfaf2ab4f"/>
    <ds:schemaRef ds:uri="f040e592-812e-439b-b8a3-d352feacef94"/>
    <ds:schemaRef ds:uri="1e5fb10a-b241-4bce-b11c-4885c5c09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BFB9D9-03B1-410E-8C04-985C12DD4C4D}">
  <ds:schemaRefs>
    <ds:schemaRef ds:uri="http://schemas.microsoft.com/sharepoint/v3/contenttype/forms"/>
  </ds:schemaRefs>
</ds:datastoreItem>
</file>

<file path=customXml/itemProps3.xml><?xml version="1.0" encoding="utf-8"?>
<ds:datastoreItem xmlns:ds="http://schemas.openxmlformats.org/officeDocument/2006/customXml" ds:itemID="{4383C421-B9DE-47C5-ABDF-4E3C0DEE6D6C}">
  <ds:schemaRefs>
    <ds:schemaRef ds:uri="http://purl.org/dc/terms/"/>
    <ds:schemaRef ds:uri="http://schemas.microsoft.com/office/2006/documentManagement/types"/>
    <ds:schemaRef ds:uri="f040e592-812e-439b-b8a3-d352feacef94"/>
    <ds:schemaRef ds:uri="http://schemas.microsoft.com/office/infopath/2007/PartnerControls"/>
    <ds:schemaRef ds:uri="http://purl.org/dc/elements/1.1/"/>
    <ds:schemaRef ds:uri="http://schemas.openxmlformats.org/package/2006/metadata/core-properties"/>
    <ds:schemaRef ds:uri="1e5fb10a-b241-4bce-b11c-4885c5c0965b"/>
    <ds:schemaRef ds:uri="http://schemas.microsoft.com/office/2006/metadata/properties"/>
    <ds:schemaRef ds:uri="c0e96fbc-4124-4d47-8aa3-d13bfaf2ab4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14</vt:i4>
      </vt:variant>
    </vt:vector>
  </HeadingPairs>
  <TitlesOfParts>
    <vt:vector size="28" baseType="lpstr">
      <vt:lpstr>Instruktion </vt:lpstr>
      <vt:lpstr>Genomströmning</vt:lpstr>
      <vt:lpstr>Inför start</vt:lpstr>
      <vt:lpstr>Utbildningsanordnare</vt:lpstr>
      <vt:lpstr>Ledningsgrupp</vt:lpstr>
      <vt:lpstr>Undervisande personal</vt:lpstr>
      <vt:lpstr>Pedagogik o studerande</vt:lpstr>
      <vt:lpstr>Lärande i arbete - LIA</vt:lpstr>
      <vt:lpstr>LIA-handledare</vt:lpstr>
      <vt:lpstr>Systematiskt kvalitetsarbete</vt:lpstr>
      <vt:lpstr>Demokrati o jämställdhet</vt:lpstr>
      <vt:lpstr>Sammanfattning</vt:lpstr>
      <vt:lpstr>Handlingsplan</vt:lpstr>
      <vt:lpstr>Data</vt:lpstr>
      <vt:lpstr>'Demokrati o jämställdhet'!Utskriftsområde</vt:lpstr>
      <vt:lpstr>Genomströmning!Utskriftsområde</vt:lpstr>
      <vt:lpstr>Handlingsplan!Utskriftsområde</vt:lpstr>
      <vt:lpstr>'Inför start'!Utskriftsområde</vt:lpstr>
      <vt:lpstr>'Instruktion '!Utskriftsområde</vt:lpstr>
      <vt:lpstr>Ledningsgrupp!Utskriftsområde</vt:lpstr>
      <vt:lpstr>'LIA-handledare'!Utskriftsområde</vt:lpstr>
      <vt:lpstr>'Lärande i arbete - LIA'!Utskriftsområde</vt:lpstr>
      <vt:lpstr>'Pedagogik o studerande'!Utskriftsområde</vt:lpstr>
      <vt:lpstr>Sammanfattning!Utskriftsområde</vt:lpstr>
      <vt:lpstr>'Systematiskt kvalitetsarbete'!Utskriftsområde</vt:lpstr>
      <vt:lpstr>'Undervisande personal'!Utskriftsområde</vt:lpstr>
      <vt:lpstr>Utbildningsanordnare!Utskriftsområde</vt:lpstr>
      <vt:lpstr>Handlingsplan!Utskriftsrubriker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Ingemar Persson</dc:creator>
  <dc:description>YH9101, v.2.0, 2016-03-18</dc:description>
  <cp:lastModifiedBy>Ingemar Persson</cp:lastModifiedBy>
  <cp:lastPrinted>2023-04-13T11:17:58Z</cp:lastPrinted>
  <dcterms:created xsi:type="dcterms:W3CDTF">2015-03-24T14:28:33Z</dcterms:created>
  <dcterms:modified xsi:type="dcterms:W3CDTF">2025-01-21T14:06:31Z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0x010100597680544D032148A92EB55048E86424</vt:lpwstr>
  </property>
  <property fmtid="{D5CDD505-2E9C-101B-9397-08002B2CF9AE}" pid="3" name="MediaServiceImageTags">
    <vt:lpwstr/>
  </property>
</Properties>
</file>